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3395" windowHeight="1054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<sst xmlns="http://schemas.openxmlformats.org/spreadsheetml/2006/main" count="52" uniqueCount="45">
  <si>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</si>
  <si>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</si>
  <si>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</si>
  <si>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</si>
  <si>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</si>
  <si>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</si>
  <si>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</si>
  <si>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</si>
  <si>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</si>
  <si>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</si>
  <si>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</si>
  <si>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</si>
  <si>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</si>
  <si>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</si>
  <si>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</si>
  <si>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</si>
  <si>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</si>
  <si>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</si>
  <si>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</si>
  <si>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</si>
  <si>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</si>
  <si>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</si>
  <si>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</si>
  <si>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</si>
  <si>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</si>
  <si>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</si>
  <si>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</si>
  <si>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</si>
  <si>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</si>
  <si>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</si>
  <si>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</si>
  <si>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</si>
  <si>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</si>
  <si>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</si>
  <si>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</si>
  <si>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</si>
  <si>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</si>
  <si>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</si>
  <si>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Widdington Parish Council</t>
  </si>
  <si>
    <t>Essex</t>
  </si>
  <si>
    <t>2019/20</t>
  </si>
  <si>
    <t>2020/21</t>
  </si>
  <si>
    <t xml:space="preserve"> Increased in response to the ongoing need for the PC to engage planning consultants to respond to a number of planning applications in the parish. Legal fees were £25,357 2019/20</t>
  </si>
  <si>
    <t>Staff hourly rate increased to retain clerk, alongside increased work load</t>
  </si>
  <si>
    <t>Legal costs £25,327 2019/20 - £10,650 2020/21. £5244 new swings 2019/20. £6000 return of fee made in error to PC 2020/21. Usual expenditure down due to pandemic restricting actions.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</si>
</sst>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17</v>
      </c>
      <c r="B2" s="24"/>
      <c r="C2" s="37" t="s">
        <v>38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39</v>
      </c>
      <c r="L3" s="9"/>
    </row>
    <row r="4" ht="14.2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40</v>
      </c>
      <c r="E8" s="27"/>
      <c r="F8" s="38" t="s">
        <v>41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33866</v>
      </c>
      <c r="F11" s="8">
        <v>24029</v>
      </c>
      <c r="G11" s="5">
        <v>9837</v>
      </c>
      <c r="H11" s="3">
        <v>29.05</v>
      </c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12103</v>
      </c>
      <c r="F13" s="8">
        <v>25000</v>
      </c>
      <c r="G13" s="5">
        <f>F13-D13</f>
        <v>12897</v>
      </c>
      <c r="H13" s="6">
        <f>IF((D13&gt;F13),(D13-F13)/D13,IF(D13&lt;F13,-(D13-F13)/D13,IF(D13=F13,0)))</f>
        <v>1.065603569362968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1</v>
      </c>
      <c r="L13" s="4" t="str">
        <f>IF((H13&lt;15%)*AND(G13&lt;100000),"NO","YES")</f>
        <v>YES</v>
      </c>
      <c r="M13" s="10" t="str">
        <f>IF((L13="YES")*AND(I13+J13&lt;1),"Explanation not required, difference less than £200"," ")</f>
        <v> </v>
      </c>
      <c r="N13" s="13" t="s">
        <v>42</v>
      </c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22124</v>
      </c>
      <c r="F15" s="8">
        <v>20693</v>
      </c>
      <c r="G15" s="5">
        <f>F15-D15</f>
        <v>-1431</v>
      </c>
      <c r="H15" s="6">
        <f>IF((D15&gt;F15),(D15-F15)/D15,IF(D15&lt;F15,-(D15-F15)/D15,IF(D15=F15,0)))</f>
        <v>0.06468088953173025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0</v>
      </c>
      <c r="L15" s="4" t="str">
        <f>IF((H15&lt;15%)*AND(G15&lt;100000),"NO","YES")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6012</v>
      </c>
      <c r="F17" s="8">
        <v>7247</v>
      </c>
      <c r="G17" s="5">
        <f>F17-D17</f>
        <v>1235</v>
      </c>
      <c r="H17" s="6">
        <f>IF((D17&gt;F17),(D17-F17)/D17,IF(D17&lt;F17,-(D17-F17)/D17,IF(D17=F17,0)))</f>
        <v>0.20542248835662008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IF((H17&lt;15%)*AND(G17&lt;100000),"NO","YES")</f>
        <v>YES</v>
      </c>
      <c r="M17" s="10" t="str">
        <f>IF((L17="YES")*AND(I17+J17&lt;1),"Explanation not required, difference less than £200"," ")</f>
        <v> </v>
      </c>
      <c r="N17" s="13" t="s">
        <v>43</v>
      </c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38052</v>
      </c>
      <c r="F21" s="8">
        <v>21360</v>
      </c>
      <c r="G21" s="5">
        <f>F21-D21</f>
        <v>-16692</v>
      </c>
      <c r="H21" s="6">
        <f>IF((D21&gt;F21),(D21-F21)/D21,IF(D21&lt;F21,-(D21-F21)/D21,IF(D21=F21,0)))</f>
        <v>0.43866288237149165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IF((H21&lt;15%)*AND(G21&lt;100000),"NO","YES")</f>
        <v>YES</v>
      </c>
      <c r="M21" s="10" t="str">
        <f>IF((L21="YES")*AND(I21+J21&lt;1),"Explanation not required, difference less than £200"," ")</f>
        <v> </v>
      </c>
      <c r="N21" s="13" t="s">
        <v>44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24029</v>
      </c>
      <c r="F23" s="2">
        <f>F11+F13+F15-F17-F19-F21</f>
        <v>41115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24029</v>
      </c>
      <c r="F26" s="8">
        <v>41115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61787</v>
      </c>
      <c r="F28" s="8">
        <v>61877</v>
      </c>
      <c r="G28" s="5">
        <f>F28-D28</f>
        <v>90</v>
      </c>
      <c r="H28" s="6">
        <f>IF((D28&gt;F28),(D28-F28)/D28,IF(D28&lt;F28,-(D28-F28)/D28,IF(D28=F28,0)))</f>
        <v>0.0014566170877369025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brian</cp:lastModifiedBy>
  <cp:lastPrinted>2020-03-19T12:45:09Z</cp:lastPrinted>
  <dcterms:created xsi:type="dcterms:W3CDTF">2012-07-11T10:01:28Z</dcterms:created>
  <dcterms:modified xsi:type="dcterms:W3CDTF">2021-05-02T10:58:22Z</dcterms:modified>
  <cp:category/>
  <cp:version/>
  <cp:contentType/>
  <cp:contentStatus/>
</cp:coreProperties>
</file>