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ate1904="1"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Stephanie\Dropbox\Duntisbourne Abbots Parish\"/>
    </mc:Choice>
  </mc:AlternateContent>
  <xr:revisionPtr revIDLastSave="0" documentId="8_{44D5D4D6-BB96-4447-B151-E1EBD449CF0F}" xr6:coauthVersionLast="44" xr6:coauthVersionMax="44" xr10:uidLastSave="{00000000-0000-0000-0000-000000000000}"/>
  <bookViews>
    <workbookView xWindow="0" yWindow="0" windowWidth="20490" windowHeight="10920" tabRatio="500" xr2:uid="{00000000-000D-0000-FFFF-FFFF00000000}"/>
  </bookViews>
  <sheets>
    <sheet name="Sheet1" sheetId="1" r:id="rId1"/>
  </sheets>
  <definedNames>
    <definedName name="_xlnm.Print_Area" localSheetId="0">Sheet1!$A$1:$L$37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7" i="1" l="1"/>
  <c r="E28" i="1"/>
  <c r="E24" i="1"/>
  <c r="E16" i="1"/>
  <c r="E12" i="1"/>
  <c r="E10" i="1"/>
  <c r="L10" i="1" l="1"/>
  <c r="L12" i="1" s="1"/>
  <c r="G32" i="1"/>
  <c r="G33" i="1" s="1"/>
  <c r="G34" i="1" s="1"/>
  <c r="E17" i="1" l="1"/>
  <c r="E32" i="1"/>
  <c r="E33" i="1" l="1"/>
  <c r="E34" i="1" s="1"/>
  <c r="K10" i="1" l="1"/>
  <c r="C32" i="1"/>
  <c r="C17" i="1"/>
  <c r="J10" i="1"/>
</calcChain>
</file>

<file path=xl/sharedStrings.xml><?xml version="1.0" encoding="utf-8"?>
<sst xmlns="http://schemas.openxmlformats.org/spreadsheetml/2006/main" count="52" uniqueCount="52">
  <si>
    <t>F. Drake Tree Clearing</t>
    <phoneticPr fontId="2" type="noConversion"/>
  </si>
  <si>
    <t>F. Drake Restore Green</t>
    <phoneticPr fontId="2" type="noConversion"/>
  </si>
  <si>
    <t>Mowing</t>
    <phoneticPr fontId="2" type="noConversion"/>
  </si>
  <si>
    <t>Insurance</t>
    <phoneticPr fontId="2" type="noConversion"/>
  </si>
  <si>
    <t>Clerk's Expenses</t>
    <phoneticPr fontId="2" type="noConversion"/>
  </si>
  <si>
    <t>PCC Donation</t>
    <phoneticPr fontId="2" type="noConversion"/>
  </si>
  <si>
    <t>Village Hall Donation</t>
    <phoneticPr fontId="2" type="noConversion"/>
  </si>
  <si>
    <t>Total Costs</t>
    <phoneticPr fontId="2" type="noConversion"/>
  </si>
  <si>
    <t>Annual Deficit/Surplus</t>
    <phoneticPr fontId="2" type="noConversion"/>
  </si>
  <si>
    <t>Closing Balance</t>
    <phoneticPr fontId="2" type="noConversion"/>
  </si>
  <si>
    <t>2017-18</t>
    <phoneticPr fontId="2" type="noConversion"/>
  </si>
  <si>
    <t>Year Ending</t>
    <phoneticPr fontId="2" type="noConversion"/>
  </si>
  <si>
    <t>Opening Balance</t>
    <phoneticPr fontId="2" type="noConversion"/>
  </si>
  <si>
    <t>Receipts:</t>
    <phoneticPr fontId="2" type="noConversion"/>
  </si>
  <si>
    <t>Balance B/F</t>
    <phoneticPr fontId="2" type="noConversion"/>
  </si>
  <si>
    <t>Sundry (Mrs Smith Easement)</t>
    <phoneticPr fontId="2" type="noConversion"/>
  </si>
  <si>
    <t>Precept</t>
    <phoneticPr fontId="2" type="noConversion"/>
  </si>
  <si>
    <t>Total</t>
    <phoneticPr fontId="2" type="noConversion"/>
  </si>
  <si>
    <t>Thomas Walton Transport</t>
    <phoneticPr fontId="2" type="noConversion"/>
  </si>
  <si>
    <t>Balance C/F</t>
    <phoneticPr fontId="2" type="noConversion"/>
  </si>
  <si>
    <t>Total Income</t>
    <phoneticPr fontId="2" type="noConversion"/>
  </si>
  <si>
    <t>Expenses:</t>
    <phoneticPr fontId="2" type="noConversion"/>
  </si>
  <si>
    <t>Sundry</t>
    <phoneticPr fontId="2" type="noConversion"/>
  </si>
  <si>
    <t>Grit Bin  (DL)</t>
    <phoneticPr fontId="2" type="noConversion"/>
  </si>
  <si>
    <t>Defibrillator Pledges</t>
    <phoneticPr fontId="2" type="noConversion"/>
  </si>
  <si>
    <t>Defibrillator</t>
    <phoneticPr fontId="2" type="noConversion"/>
  </si>
  <si>
    <t>Defibrillaotor Grant</t>
    <phoneticPr fontId="2" type="noConversion"/>
  </si>
  <si>
    <t>GAPTC</t>
    <phoneticPr fontId="2" type="noConversion"/>
  </si>
  <si>
    <t>Defibrillator Fitting Costs</t>
    <phoneticPr fontId="2" type="noConversion"/>
  </si>
  <si>
    <t>Income</t>
  </si>
  <si>
    <t>VAT Reclaim 1</t>
  </si>
  <si>
    <t>VAT Reclaim 2</t>
  </si>
  <si>
    <t>Ealy Hill Wall Donations</t>
  </si>
  <si>
    <t>Ealy Hill Wall</t>
  </si>
  <si>
    <t>Budget 2019-20</t>
  </si>
  <si>
    <t>Expenditure</t>
  </si>
  <si>
    <t>2018-19</t>
  </si>
  <si>
    <t>Notes to Bank Reconciliation 2018/19</t>
  </si>
  <si>
    <t>The Duntisbournes Parish Council</t>
  </si>
  <si>
    <t>Bank Reconciliation 2018-2019</t>
  </si>
  <si>
    <t>AGAR</t>
  </si>
  <si>
    <t>Precept</t>
  </si>
  <si>
    <t>Staff Costs</t>
  </si>
  <si>
    <t>All Other Payments</t>
  </si>
  <si>
    <t>Total Other Receipts</t>
  </si>
  <si>
    <t>Loan/Interest Capital Ryts</t>
  </si>
  <si>
    <t>Total Borrowings</t>
  </si>
  <si>
    <t>Balance Brought Forward</t>
  </si>
  <si>
    <t>Balance Carried Forward</t>
  </si>
  <si>
    <t>Annual Governance &amp; Accountability Return</t>
  </si>
  <si>
    <t>Total Cash/S Term investments</t>
  </si>
  <si>
    <t>Total F Assets/L Term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</si>
</sst>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b/>
      <sz val="14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7" fillId="0" borderId="0" xfId="0" applyFont="1"/>
    <xf numFmtId="2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2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6" fillId="0" borderId="0" xfId="0" quotePrefix="1" applyFont="1" applyAlignment="1">
      <alignment horizontal="right"/>
    </xf>
    <xf numFmtId="0" fontId="6" fillId="0" borderId="0" xfId="0" quotePrefix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center"/>
    </xf>
    <xf numFmtId="2" fontId="6" fillId="0" borderId="0" xfId="0" quotePrefix="1" applyNumberFormat="1" applyFont="1" applyAlignment="1">
      <alignment horizontal="right"/>
    </xf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17" fontId="6" fillId="0" borderId="0" xfId="0" applyNumberFormat="1" applyFont="1"/>
    <xf numFmtId="2" fontId="0" fillId="0" borderId="0" xfId="0" applyNumberFormat="1"/>
    <xf numFmtId="0" fontId="10" fillId="0" borderId="0" xfId="0" applyFont="1"/>
    <xf numFmtId="0" fontId="3" fillId="0" borderId="0" xfId="0" applyFont="1"/>
    <xf numFmtId="0" fontId="8" fillId="0" borderId="0" xfId="0" applyFont="1"/>
    <xf numFmtId="1" fontId="6" fillId="0" borderId="0" xfId="0" applyNumberFormat="1" applyFont="1"/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quotePrefix="1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2" fontId="6" fillId="0" borderId="0" xfId="0" applyNumberFormat="1" applyFont="1" applyFill="1" applyAlignment="1">
      <alignment horizontal="right" vertical="center"/>
    </xf>
    <xf numFmtId="2" fontId="7" fillId="0" borderId="0" xfId="0" applyNumberFormat="1" applyFont="1" applyFill="1" applyAlignment="1">
      <alignment horizontal="right" vertical="center"/>
    </xf>
    <xf numFmtId="0" fontId="0" fillId="0" borderId="0" xfId="0" applyFill="1"/>
    <xf numFmtId="0" fontId="9" fillId="0" borderId="0" xfId="0" applyFont="1" applyFill="1"/>
    <xf numFmtId="0" fontId="7" fillId="0" borderId="0" xfId="0" quotePrefix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zoomScale="125" zoomScaleNormal="125" workbookViewId="0">
      <selection sqref="A1:L1"/>
    </sheetView>
  </sheetViews>
  <sheetFormatPr defaultColWidth="11" defaultRowHeight="12.75" x14ac:dyDescent="0.2"/>
  <cols>
    <col min="1" max="1" width="19.625" customWidth="1"/>
    <col min="2" max="2" width="0.875" customWidth="1"/>
    <col min="3" max="3" width="8.5" bestFit="1" customWidth="1"/>
    <col min="4" max="4" width="0.625" customWidth="1"/>
    <col min="5" max="5" width="10.75" bestFit="1" customWidth="1"/>
    <col min="6" max="6" width="0.625" customWidth="1"/>
    <col min="7" max="7" width="10.625" bestFit="1" customWidth="1"/>
    <col min="8" max="8" width="5" customWidth="1"/>
    <col min="9" max="9" width="11.625" customWidth="1"/>
    <col min="10" max="10" width="9.25" customWidth="1"/>
    <col min="11" max="11" width="11.75" customWidth="1"/>
    <col min="12" max="12" width="9.25" customWidth="1"/>
  </cols>
  <sheetData>
    <row r="1" spans="1:12" ht="18" x14ac:dyDescent="0.2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.75" x14ac:dyDescent="0.3">
      <c r="A2" s="48"/>
      <c r="B2" s="30" t="s">
        <v>37</v>
      </c>
      <c r="C2" s="31"/>
      <c r="D2" s="31"/>
      <c r="E2" s="31"/>
      <c r="F2" s="31"/>
      <c r="I2" s="37" t="s">
        <v>39</v>
      </c>
      <c r="J2" s="37"/>
      <c r="K2" s="37"/>
    </row>
    <row r="3" spans="1:12" ht="14.25" x14ac:dyDescent="0.2">
      <c r="B3" s="36"/>
      <c r="C3" s="37"/>
      <c r="D3" s="37"/>
      <c r="E3" s="4"/>
      <c r="F3" s="4"/>
      <c r="G3" s="3"/>
      <c r="H3" s="25"/>
      <c r="I3" s="37"/>
      <c r="J3" s="37"/>
      <c r="K3" s="37"/>
    </row>
    <row r="4" spans="1:12" x14ac:dyDescent="0.2">
      <c r="A4" s="2"/>
      <c r="B4" s="2"/>
      <c r="C4" s="2"/>
      <c r="D4" s="2"/>
      <c r="E4" s="2"/>
      <c r="F4" s="41"/>
      <c r="G4" s="2"/>
      <c r="H4" s="26"/>
      <c r="I4" s="2"/>
      <c r="J4" s="2"/>
      <c r="K4" s="2"/>
    </row>
    <row r="5" spans="1:12" x14ac:dyDescent="0.2">
      <c r="A5" s="8"/>
      <c r="B5" s="21"/>
      <c r="C5" s="21" t="s">
        <v>10</v>
      </c>
      <c r="D5" s="21"/>
      <c r="E5" s="49" t="s">
        <v>36</v>
      </c>
      <c r="F5" s="39"/>
      <c r="G5" s="39" t="s">
        <v>34</v>
      </c>
      <c r="H5" s="27"/>
      <c r="I5" s="5"/>
      <c r="J5" s="38" t="s">
        <v>11</v>
      </c>
      <c r="K5" s="38"/>
      <c r="L5" s="2"/>
    </row>
    <row r="6" spans="1:12" x14ac:dyDescent="0.2">
      <c r="A6" s="5"/>
      <c r="B6" s="5"/>
      <c r="C6" s="5"/>
      <c r="D6" s="5"/>
      <c r="E6" s="40"/>
      <c r="F6" s="42"/>
      <c r="G6" s="5"/>
      <c r="H6" s="27"/>
      <c r="I6" s="5"/>
      <c r="J6" s="7">
        <v>41333</v>
      </c>
      <c r="K6" s="7">
        <v>41698</v>
      </c>
      <c r="L6" s="28">
        <v>42063</v>
      </c>
    </row>
    <row r="7" spans="1:12" x14ac:dyDescent="0.2">
      <c r="A7" s="8" t="s">
        <v>12</v>
      </c>
      <c r="B7" s="9"/>
      <c r="C7" s="9">
        <v>902.32</v>
      </c>
      <c r="D7" s="10"/>
      <c r="E7" s="10">
        <v>1049.67</v>
      </c>
      <c r="F7" s="43"/>
      <c r="G7" s="10">
        <v>1630.86</v>
      </c>
      <c r="H7" s="27"/>
      <c r="I7" s="5"/>
      <c r="J7" s="11"/>
      <c r="K7" s="11"/>
      <c r="L7" s="5"/>
    </row>
    <row r="8" spans="1:12" x14ac:dyDescent="0.2">
      <c r="A8" s="12" t="s">
        <v>13</v>
      </c>
      <c r="B8" s="13"/>
      <c r="C8" s="13"/>
      <c r="D8" s="14"/>
      <c r="E8" s="14"/>
      <c r="F8" s="44"/>
      <c r="G8" s="14"/>
      <c r="H8" s="27"/>
      <c r="I8" s="8" t="s">
        <v>14</v>
      </c>
      <c r="J8" s="17">
        <v>736.49</v>
      </c>
      <c r="K8" s="17">
        <v>902.32</v>
      </c>
      <c r="L8" s="8">
        <v>1049.67</v>
      </c>
    </row>
    <row r="9" spans="1:12" x14ac:dyDescent="0.2">
      <c r="A9" s="11" t="s">
        <v>15</v>
      </c>
      <c r="B9" s="13"/>
      <c r="C9" s="13">
        <v>19</v>
      </c>
      <c r="D9" s="15"/>
      <c r="E9" s="15">
        <v>19</v>
      </c>
      <c r="F9" s="45"/>
      <c r="G9" s="15">
        <v>19</v>
      </c>
      <c r="H9" s="27"/>
      <c r="I9" s="16" t="s">
        <v>29</v>
      </c>
      <c r="J9" s="11">
        <v>1814</v>
      </c>
      <c r="K9" s="11">
        <v>2019</v>
      </c>
      <c r="L9" s="5">
        <v>5106.8</v>
      </c>
    </row>
    <row r="10" spans="1:12" x14ac:dyDescent="0.2">
      <c r="A10" s="11" t="s">
        <v>16</v>
      </c>
      <c r="B10" s="13"/>
      <c r="C10" s="13">
        <v>2000</v>
      </c>
      <c r="D10" s="15"/>
      <c r="E10" s="15">
        <f>1650+550</f>
        <v>2200</v>
      </c>
      <c r="F10" s="45"/>
      <c r="G10" s="15">
        <v>2310</v>
      </c>
      <c r="H10" s="27"/>
      <c r="I10" s="8" t="s">
        <v>17</v>
      </c>
      <c r="J10" s="17">
        <f>SUM(J8:J9)</f>
        <v>2550.4899999999998</v>
      </c>
      <c r="K10" s="17">
        <f>SUM(K8:K9)</f>
        <v>2921.32</v>
      </c>
      <c r="L10" s="8">
        <f>SUM(L8:L9)</f>
        <v>6156.47</v>
      </c>
    </row>
    <row r="11" spans="1:12" x14ac:dyDescent="0.2">
      <c r="A11" s="11" t="s">
        <v>18</v>
      </c>
      <c r="B11" s="13"/>
      <c r="C11" s="18"/>
      <c r="D11" s="19"/>
      <c r="E11" s="19"/>
      <c r="F11" s="45"/>
      <c r="G11" s="19"/>
      <c r="H11" s="27"/>
      <c r="I11" s="16" t="s">
        <v>35</v>
      </c>
      <c r="J11" s="11">
        <v>1648.17</v>
      </c>
      <c r="K11" s="11">
        <v>1871.65</v>
      </c>
      <c r="L11" s="5">
        <v>4525.6099999999997</v>
      </c>
    </row>
    <row r="12" spans="1:12" x14ac:dyDescent="0.2">
      <c r="A12" s="11" t="s">
        <v>24</v>
      </c>
      <c r="B12" s="18"/>
      <c r="C12" s="18"/>
      <c r="D12" s="15"/>
      <c r="E12" s="15">
        <f>845+50+25</f>
        <v>920</v>
      </c>
      <c r="F12" s="45"/>
      <c r="G12" s="15"/>
      <c r="H12" s="27"/>
      <c r="I12" s="8" t="s">
        <v>19</v>
      </c>
      <c r="J12" s="17">
        <v>902.32</v>
      </c>
      <c r="K12" s="17">
        <v>1049.67</v>
      </c>
      <c r="L12" s="8">
        <f>L10-L11</f>
        <v>1630.8600000000006</v>
      </c>
    </row>
    <row r="13" spans="1:12" x14ac:dyDescent="0.2">
      <c r="A13" s="11" t="s">
        <v>26</v>
      </c>
      <c r="B13" s="20"/>
      <c r="C13" s="20"/>
      <c r="D13" s="15"/>
      <c r="E13" s="15">
        <v>500</v>
      </c>
      <c r="F13" s="45"/>
      <c r="G13" s="15"/>
      <c r="H13" s="27"/>
      <c r="I13" s="8"/>
      <c r="J13" s="21"/>
      <c r="K13" s="8"/>
      <c r="L13" s="2"/>
    </row>
    <row r="14" spans="1:12" x14ac:dyDescent="0.2">
      <c r="A14" s="11" t="s">
        <v>30</v>
      </c>
      <c r="B14" s="20"/>
      <c r="C14" s="20"/>
      <c r="D14" s="15"/>
      <c r="E14" s="15">
        <v>417.8</v>
      </c>
      <c r="F14" s="45"/>
      <c r="G14" s="15"/>
      <c r="H14" s="27"/>
      <c r="I14" s="8"/>
      <c r="J14" s="21"/>
      <c r="K14" s="8"/>
      <c r="L14" s="2"/>
    </row>
    <row r="15" spans="1:12" x14ac:dyDescent="0.2">
      <c r="A15" s="11" t="s">
        <v>31</v>
      </c>
      <c r="B15" s="20"/>
      <c r="C15" s="20"/>
      <c r="D15" s="15"/>
      <c r="E15" s="15">
        <v>150</v>
      </c>
      <c r="F15" s="45"/>
      <c r="G15" s="15"/>
      <c r="H15" s="27"/>
      <c r="I15" s="8" t="s">
        <v>40</v>
      </c>
      <c r="J15" s="21"/>
      <c r="K15" s="8">
        <v>2018</v>
      </c>
      <c r="L15" s="8">
        <v>2019</v>
      </c>
    </row>
    <row r="16" spans="1:12" x14ac:dyDescent="0.2">
      <c r="A16" s="11" t="s">
        <v>32</v>
      </c>
      <c r="B16" s="20"/>
      <c r="C16" s="20"/>
      <c r="D16" s="15"/>
      <c r="E16" s="15">
        <f>400+500</f>
        <v>900</v>
      </c>
      <c r="F16" s="45"/>
      <c r="G16" s="15"/>
      <c r="H16" s="27"/>
      <c r="I16" s="8" t="s">
        <v>49</v>
      </c>
      <c r="J16" s="21"/>
      <c r="K16" s="8"/>
      <c r="L16" s="5"/>
    </row>
    <row r="17" spans="1:12" x14ac:dyDescent="0.2">
      <c r="A17" s="8" t="s">
        <v>20</v>
      </c>
      <c r="B17" s="9"/>
      <c r="C17" s="9">
        <f>SUM(C9:C10)</f>
        <v>2019</v>
      </c>
      <c r="D17" s="22"/>
      <c r="E17" s="22">
        <f>SUM(E9:E16)</f>
        <v>5106.8</v>
      </c>
      <c r="F17" s="46"/>
      <c r="G17" s="22">
        <f>SUM(G9:G16)</f>
        <v>2329</v>
      </c>
      <c r="H17" s="27"/>
      <c r="I17" s="5" t="s">
        <v>47</v>
      </c>
      <c r="J17" s="23"/>
      <c r="K17" s="5">
        <v>902</v>
      </c>
      <c r="L17" s="33">
        <v>1049</v>
      </c>
    </row>
    <row r="18" spans="1:12" x14ac:dyDescent="0.2">
      <c r="A18" s="12" t="s">
        <v>21</v>
      </c>
      <c r="B18" s="13"/>
      <c r="C18" s="13"/>
      <c r="D18" s="15"/>
      <c r="E18" s="15"/>
      <c r="F18" s="45"/>
      <c r="G18" s="15"/>
      <c r="H18" s="27"/>
      <c r="I18" s="5" t="s">
        <v>41</v>
      </c>
      <c r="J18" s="5"/>
      <c r="K18" s="5">
        <v>2000</v>
      </c>
      <c r="L18" s="5">
        <v>2200</v>
      </c>
    </row>
    <row r="19" spans="1:12" x14ac:dyDescent="0.2">
      <c r="A19" s="11" t="s">
        <v>22</v>
      </c>
      <c r="B19" s="13"/>
      <c r="C19" s="24"/>
      <c r="D19" s="15"/>
      <c r="E19" s="15">
        <v>0</v>
      </c>
      <c r="F19" s="45"/>
      <c r="G19" s="15">
        <v>350</v>
      </c>
      <c r="H19" s="27"/>
      <c r="I19" s="5" t="s">
        <v>44</v>
      </c>
      <c r="J19" s="5"/>
      <c r="K19" s="5">
        <v>19</v>
      </c>
      <c r="L19" s="33">
        <v>2907</v>
      </c>
    </row>
    <row r="20" spans="1:12" x14ac:dyDescent="0.2">
      <c r="A20" s="11" t="s">
        <v>33</v>
      </c>
      <c r="B20" s="13"/>
      <c r="C20" s="24"/>
      <c r="D20" s="15"/>
      <c r="E20" s="15">
        <v>900</v>
      </c>
      <c r="F20" s="45"/>
      <c r="G20" s="15"/>
      <c r="H20" s="27"/>
      <c r="I20" s="5" t="s">
        <v>42</v>
      </c>
      <c r="J20" s="5"/>
      <c r="K20" s="5">
        <v>600</v>
      </c>
      <c r="L20" s="5">
        <v>600</v>
      </c>
    </row>
    <row r="21" spans="1:12" x14ac:dyDescent="0.2">
      <c r="A21" s="11" t="s">
        <v>23</v>
      </c>
      <c r="B21" s="24"/>
      <c r="C21" s="13">
        <v>198</v>
      </c>
      <c r="D21" s="19"/>
      <c r="E21" s="19">
        <v>0</v>
      </c>
      <c r="F21" s="45"/>
      <c r="G21" s="19"/>
      <c r="H21" s="27"/>
      <c r="I21" s="5" t="s">
        <v>45</v>
      </c>
      <c r="J21" s="5"/>
      <c r="K21" s="5">
        <v>0</v>
      </c>
      <c r="L21" s="5">
        <v>0</v>
      </c>
    </row>
    <row r="22" spans="1:12" x14ac:dyDescent="0.2">
      <c r="A22" s="11" t="s">
        <v>0</v>
      </c>
      <c r="B22" s="13"/>
      <c r="C22" s="24">
        <v>223.65</v>
      </c>
      <c r="D22" s="19"/>
      <c r="E22" s="19">
        <v>0</v>
      </c>
      <c r="F22" s="45"/>
      <c r="G22" s="19"/>
      <c r="H22" s="27"/>
      <c r="I22" s="5" t="s">
        <v>43</v>
      </c>
      <c r="J22" s="5"/>
      <c r="K22" s="5">
        <v>1271</v>
      </c>
      <c r="L22" s="33">
        <v>3925</v>
      </c>
    </row>
    <row r="23" spans="1:12" x14ac:dyDescent="0.2">
      <c r="A23" s="11" t="s">
        <v>1</v>
      </c>
      <c r="B23" s="13"/>
      <c r="C23" s="18"/>
      <c r="D23" s="19"/>
      <c r="E23" s="19">
        <v>0</v>
      </c>
      <c r="F23" s="45"/>
      <c r="G23" s="19"/>
      <c r="H23" s="27"/>
      <c r="I23" s="5"/>
      <c r="J23" s="23"/>
      <c r="K23" s="5"/>
      <c r="L23" s="5"/>
    </row>
    <row r="24" spans="1:12" x14ac:dyDescent="0.2">
      <c r="A24" s="11" t="s">
        <v>2</v>
      </c>
      <c r="B24" s="13"/>
      <c r="C24" s="13">
        <v>160</v>
      </c>
      <c r="D24" s="15"/>
      <c r="E24" s="15">
        <f>90+90</f>
        <v>180</v>
      </c>
      <c r="F24" s="45"/>
      <c r="G24" s="15">
        <v>300</v>
      </c>
      <c r="H24" s="27"/>
      <c r="I24" s="5" t="s">
        <v>48</v>
      </c>
      <c r="J24" s="23"/>
      <c r="K24" s="5">
        <v>1049</v>
      </c>
      <c r="L24" s="5">
        <v>1631</v>
      </c>
    </row>
    <row r="25" spans="1:12" x14ac:dyDescent="0.2">
      <c r="A25" s="16" t="s">
        <v>3</v>
      </c>
      <c r="B25" s="13"/>
      <c r="C25" s="13">
        <v>140</v>
      </c>
      <c r="D25" s="15"/>
      <c r="E25" s="15">
        <v>140</v>
      </c>
      <c r="F25" s="45"/>
      <c r="G25" s="15">
        <v>140</v>
      </c>
      <c r="H25" s="27"/>
      <c r="I25" s="5"/>
      <c r="J25" s="5"/>
      <c r="K25" s="5"/>
      <c r="L25" s="5"/>
    </row>
    <row r="26" spans="1:12" x14ac:dyDescent="0.2">
      <c r="A26" s="16" t="s">
        <v>27</v>
      </c>
      <c r="B26" s="18"/>
      <c r="C26" s="18"/>
      <c r="D26" s="15"/>
      <c r="E26" s="15">
        <v>79.61</v>
      </c>
      <c r="F26" s="45"/>
      <c r="G26" s="15">
        <v>77.98</v>
      </c>
      <c r="H26" s="27"/>
      <c r="I26" s="5"/>
      <c r="J26" s="5"/>
      <c r="K26" s="5"/>
      <c r="L26" s="5"/>
    </row>
    <row r="27" spans="1:12" x14ac:dyDescent="0.2">
      <c r="A27" s="16" t="s">
        <v>4</v>
      </c>
      <c r="B27" s="13"/>
      <c r="C27" s="13">
        <v>600</v>
      </c>
      <c r="D27" s="15"/>
      <c r="E27" s="15">
        <v>600</v>
      </c>
      <c r="F27" s="45"/>
      <c r="G27" s="15">
        <v>600</v>
      </c>
      <c r="H27" s="27"/>
      <c r="I27" s="5" t="s">
        <v>50</v>
      </c>
      <c r="J27" s="5"/>
      <c r="K27" s="5">
        <v>1049</v>
      </c>
      <c r="L27" s="5">
        <v>1631</v>
      </c>
    </row>
    <row r="28" spans="1:12" x14ac:dyDescent="0.2">
      <c r="A28" s="16" t="s">
        <v>5</v>
      </c>
      <c r="B28" s="13"/>
      <c r="C28" s="13">
        <v>300</v>
      </c>
      <c r="D28" s="15"/>
      <c r="E28" s="15">
        <f>200+100</f>
        <v>300</v>
      </c>
      <c r="F28" s="45"/>
      <c r="G28" s="15">
        <v>300</v>
      </c>
      <c r="H28" s="27"/>
      <c r="I28" s="5" t="s">
        <v>51</v>
      </c>
      <c r="J28" s="5"/>
      <c r="K28" s="5">
        <v>0</v>
      </c>
      <c r="L28" s="5">
        <v>0</v>
      </c>
    </row>
    <row r="29" spans="1:12" x14ac:dyDescent="0.2">
      <c r="A29" s="16" t="s">
        <v>6</v>
      </c>
      <c r="B29" s="13"/>
      <c r="C29" s="13">
        <v>250</v>
      </c>
      <c r="D29" s="15"/>
      <c r="E29" s="15">
        <v>250</v>
      </c>
      <c r="F29" s="45"/>
      <c r="G29" s="15">
        <v>250</v>
      </c>
      <c r="H29" s="27"/>
      <c r="I29" s="5" t="s">
        <v>46</v>
      </c>
      <c r="J29" s="5"/>
      <c r="K29" s="5">
        <v>0</v>
      </c>
      <c r="L29" s="5">
        <v>0</v>
      </c>
    </row>
    <row r="30" spans="1:12" x14ac:dyDescent="0.2">
      <c r="A30" s="16" t="s">
        <v>25</v>
      </c>
      <c r="B30" s="18"/>
      <c r="C30" s="18"/>
      <c r="D30" s="15"/>
      <c r="E30" s="15">
        <v>1818</v>
      </c>
      <c r="F30" s="45"/>
      <c r="G30" s="15"/>
      <c r="H30" s="25"/>
      <c r="I30" s="2"/>
      <c r="J30" s="2"/>
      <c r="K30" s="5"/>
      <c r="L30" s="5"/>
    </row>
    <row r="31" spans="1:12" x14ac:dyDescent="0.2">
      <c r="A31" s="16" t="s">
        <v>28</v>
      </c>
      <c r="B31" s="18"/>
      <c r="C31" s="18"/>
      <c r="D31" s="15"/>
      <c r="E31" s="15">
        <v>258</v>
      </c>
      <c r="F31" s="45"/>
      <c r="G31" s="15"/>
      <c r="H31" s="27"/>
      <c r="I31" s="5"/>
      <c r="J31" s="5"/>
      <c r="K31" s="5"/>
      <c r="L31" s="5"/>
    </row>
    <row r="32" spans="1:12" x14ac:dyDescent="0.2">
      <c r="A32" s="8" t="s">
        <v>7</v>
      </c>
      <c r="B32" s="9"/>
      <c r="C32" s="9">
        <f>SUM(C19:C29)</f>
        <v>1871.65</v>
      </c>
      <c r="D32" s="22"/>
      <c r="E32" s="22">
        <f>SUM(E19:E31)</f>
        <v>4525.6099999999997</v>
      </c>
      <c r="F32" s="46"/>
      <c r="G32" s="22">
        <f>SUM(G19:G31)</f>
        <v>2017.98</v>
      </c>
      <c r="H32" s="27"/>
      <c r="I32" s="5"/>
      <c r="J32" s="5"/>
      <c r="K32" s="5"/>
      <c r="L32" s="5"/>
    </row>
    <row r="33" spans="1:12" x14ac:dyDescent="0.2">
      <c r="A33" s="11" t="s">
        <v>8</v>
      </c>
      <c r="B33" s="13"/>
      <c r="C33" s="13">
        <v>147.35</v>
      </c>
      <c r="D33" s="15"/>
      <c r="E33" s="15">
        <f>E17-E32</f>
        <v>581.19000000000051</v>
      </c>
      <c r="F33" s="45"/>
      <c r="G33" s="15">
        <f>G17-G32</f>
        <v>311.02</v>
      </c>
      <c r="H33" s="27"/>
      <c r="I33" s="5"/>
      <c r="J33" s="5"/>
      <c r="K33" s="5"/>
      <c r="L33" s="5"/>
    </row>
    <row r="34" spans="1:12" x14ac:dyDescent="0.2">
      <c r="A34" s="8" t="s">
        <v>9</v>
      </c>
      <c r="B34" s="9"/>
      <c r="C34" s="9">
        <v>1049.67</v>
      </c>
      <c r="D34" s="22"/>
      <c r="E34" s="22">
        <f>E7+E33</f>
        <v>1630.8600000000006</v>
      </c>
      <c r="F34" s="46"/>
      <c r="G34" s="22">
        <f>G7+G33</f>
        <v>1941.8799999999999</v>
      </c>
      <c r="H34" s="27"/>
      <c r="I34" s="5"/>
      <c r="J34" s="5"/>
      <c r="K34" s="5"/>
      <c r="L34" s="5"/>
    </row>
    <row r="35" spans="1:12" x14ac:dyDescent="0.2">
      <c r="A35" s="5"/>
      <c r="B35" s="6"/>
      <c r="C35" s="5"/>
      <c r="D35" s="5"/>
      <c r="E35" s="5"/>
      <c r="F35" s="42"/>
      <c r="G35" s="5"/>
      <c r="H35" s="27"/>
      <c r="I35" s="5"/>
      <c r="J35" s="5"/>
      <c r="K35" s="5"/>
      <c r="L35" s="5"/>
    </row>
    <row r="36" spans="1:12" x14ac:dyDescent="0.2">
      <c r="B36" s="1"/>
      <c r="D36" s="29"/>
      <c r="F36" s="47"/>
      <c r="I36" s="2"/>
      <c r="J36" s="2"/>
      <c r="K36" s="2"/>
      <c r="L36" s="5"/>
    </row>
    <row r="37" spans="1:12" x14ac:dyDescent="0.2">
      <c r="I37" s="2"/>
      <c r="J37" s="2"/>
      <c r="K37" s="2"/>
      <c r="L37" s="5"/>
    </row>
    <row r="38" spans="1:12" x14ac:dyDescent="0.2">
      <c r="I38" s="2"/>
      <c r="J38" s="2"/>
      <c r="K38" s="2"/>
      <c r="L38" s="5"/>
    </row>
    <row r="39" spans="1:12" x14ac:dyDescent="0.2">
      <c r="I39" s="2"/>
      <c r="J39" s="2"/>
      <c r="K39" s="2"/>
      <c r="L39" s="5"/>
    </row>
    <row r="40" spans="1:12" x14ac:dyDescent="0.2">
      <c r="I40" s="2"/>
      <c r="J40" s="2"/>
      <c r="K40" s="2"/>
      <c r="L40" s="5"/>
    </row>
    <row r="41" spans="1:12" x14ac:dyDescent="0.2">
      <c r="L41" s="32"/>
    </row>
    <row r="42" spans="1:12" x14ac:dyDescent="0.2">
      <c r="L42" s="32"/>
    </row>
    <row r="43" spans="1:12" x14ac:dyDescent="0.2">
      <c r="L43" s="32"/>
    </row>
  </sheetData>
  <mergeCells count="5">
    <mergeCell ref="A1:L1"/>
    <mergeCell ref="B3:D3"/>
    <mergeCell ref="I3:K3"/>
    <mergeCell ref="J5:K5"/>
    <mergeCell ref="I2:K2"/>
  </mergeCells>
  <phoneticPr fontId="2" type="noConversion"/>
  <printOptions gridLines="1"/>
  <pageMargins left="0.74803149606299213" right="0.74803149606299213" top="0.98425196850393704" bottom="0.98425196850393704" header="0.51181102362204722" footer="0.51181102362204722"/>
  <pageSetup paperSize="9" scale="91" orientation="landscape" horizontalDpi="4294967292" verticalDpi="4294967292" r:id="rId1"/>
  <ignoredErrors>
    <ignoredError sqref="C32" emptyCellReferenc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langate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charmaine cuthbert</dc:creator>
  <cp:lastModifiedBy>Stephanie Cavendish</cp:lastModifiedBy>
  <cp:lastPrinted>2019-05-10T02:28:50Z</cp:lastPrinted>
  <dcterms:created xsi:type="dcterms:W3CDTF">2017-01-29T09:06:17Z</dcterms:created>
  <dcterms:modified xsi:type="dcterms:W3CDTF">2019-09-19T09:42:42Z</dcterms:modified>
</cp:coreProperties>
</file>