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Pleshey Parish Council\2022 to 2023\Accounts\"/>
    </mc:Choice>
  </mc:AlternateContent>
  <xr:revisionPtr revIDLastSave="0" documentId="13_ncr:1_{D2F55729-E9F9-42FF-AC42-041812DF43B6}" xr6:coauthVersionLast="47" xr6:coauthVersionMax="47" xr10:uidLastSave="{00000000-0000-0000-0000-000000000000}"/>
  <bookViews>
    <workbookView xWindow="-120" yWindow="-120" windowWidth="20730" windowHeight="11160" tabRatio="784" xr2:uid="{00000000-000D-0000-FFFF-FFFF00000000}"/>
  </bookViews>
  <sheets>
    <sheet name="Receipts" sheetId="1" r:id="rId1"/>
    <sheet name="Payments" sheetId="2" r:id="rId2"/>
    <sheet name="Budget 2022-2023 " sheetId="3" r:id="rId3"/>
    <sheet name="Sheet2" sheetId="11" r:id="rId4"/>
    <sheet name="Reconciliation" sheetId="4" r:id="rId5"/>
    <sheet name="Budget Proposal 2020-2021" sheetId="6" state="hidden" r:id="rId6"/>
    <sheet name="risklist" sheetId="8" r:id="rId7"/>
  </sheets>
  <definedNames>
    <definedName name="_xlnm._FilterDatabase" localSheetId="2" hidden="1">'Budget 2022-2023 '!$F$2:$AB$79</definedName>
    <definedName name="_xlnm._FilterDatabase" localSheetId="1" hidden="1">Payments!$A$2:$F$78</definedName>
    <definedName name="Chq">Payments!$C$3:$D$76</definedName>
    <definedName name="_xlnm.Print_Area" localSheetId="1">Payments!$A$1:$D$45</definedName>
    <definedName name="_xlnm.Print_Area" localSheetId="0">Receipts!$A$1:$K$24</definedName>
    <definedName name="_xlnm.Print_Area" localSheetId="4">Reconciliation!$A$1:$E$25</definedName>
    <definedName name="Z_0A8CA204_D5AC_4BAF_BE70_A2810596A570_.wvu.FilterData" localSheetId="2" hidden="1">'Budget 2022-2023 '!$A$1:$C$62</definedName>
  </definedNames>
  <calcPr calcId="191029"/>
  <customWorkbookViews>
    <customWorkbookView name="Filter 1" guid="{0A8CA204-D5AC-4BAF-BE70-A2810596A57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2" i="3" l="1"/>
  <c r="F55" i="3"/>
  <c r="F48" i="3"/>
  <c r="F50" i="3"/>
  <c r="Y77" i="3"/>
  <c r="Y76" i="3"/>
  <c r="Y70" i="3"/>
  <c r="Y60" i="3"/>
  <c r="Y52" i="3"/>
  <c r="Y47" i="3"/>
  <c r="Y45" i="3"/>
  <c r="Y37" i="3"/>
  <c r="Y35" i="3"/>
  <c r="Y31" i="3"/>
  <c r="Y29" i="3"/>
  <c r="Y28" i="3"/>
  <c r="Y27" i="3"/>
  <c r="Z26" i="3"/>
  <c r="Z25" i="3"/>
  <c r="Z23" i="3"/>
  <c r="Z20" i="3"/>
  <c r="Z17" i="3"/>
  <c r="Z16" i="3"/>
  <c r="Z15" i="3"/>
  <c r="Z6" i="3"/>
  <c r="Z5" i="3"/>
  <c r="G79" i="3"/>
  <c r="H79" i="3"/>
  <c r="I79" i="3"/>
  <c r="M79" i="3"/>
  <c r="N79" i="3"/>
  <c r="O79" i="3"/>
  <c r="P79" i="3"/>
  <c r="Q79" i="3"/>
  <c r="S79" i="3"/>
  <c r="U79" i="3"/>
  <c r="V79" i="3"/>
  <c r="J74" i="3"/>
  <c r="W74" i="3" s="1"/>
  <c r="J67" i="3"/>
  <c r="W67" i="3" s="1"/>
  <c r="J63" i="3"/>
  <c r="J58" i="3"/>
  <c r="W58" i="3" s="1"/>
  <c r="T75" i="3"/>
  <c r="W75" i="3" s="1"/>
  <c r="K73" i="3"/>
  <c r="W73" i="3" s="1"/>
  <c r="F72" i="3"/>
  <c r="W72" i="3" s="1"/>
  <c r="R71" i="3"/>
  <c r="W71" i="3" s="1"/>
  <c r="T69" i="3"/>
  <c r="W69" i="3" s="1"/>
  <c r="L68" i="3"/>
  <c r="W68" i="3" s="1"/>
  <c r="F66" i="3"/>
  <c r="W66" i="3" s="1"/>
  <c r="K65" i="3"/>
  <c r="W65" i="3" s="1"/>
  <c r="W56" i="3"/>
  <c r="W57" i="3"/>
  <c r="W59" i="3"/>
  <c r="W60" i="3"/>
  <c r="W61" i="3"/>
  <c r="W62" i="3"/>
  <c r="W63" i="3"/>
  <c r="W64" i="3"/>
  <c r="W70" i="3"/>
  <c r="W76" i="3"/>
  <c r="W77" i="3"/>
  <c r="W78" i="3"/>
  <c r="D78" i="3"/>
  <c r="E24" i="1"/>
  <c r="F24" i="1"/>
  <c r="G24" i="1"/>
  <c r="H24" i="1"/>
  <c r="I24" i="1"/>
  <c r="J24" i="1"/>
  <c r="D24" i="1"/>
  <c r="K24" i="1"/>
  <c r="K22" i="1"/>
  <c r="K23" i="1"/>
  <c r="D3" i="2"/>
  <c r="R79" i="3" l="1"/>
  <c r="T79" i="3"/>
  <c r="K79" i="3"/>
  <c r="K15" i="1" l="1"/>
  <c r="K16" i="1"/>
  <c r="F5" i="11"/>
  <c r="F8" i="11"/>
  <c r="F10" i="11"/>
  <c r="F14" i="11"/>
  <c r="F3" i="11"/>
  <c r="W5" i="3"/>
  <c r="W6" i="3"/>
  <c r="W7" i="3"/>
  <c r="W8" i="3"/>
  <c r="W9" i="3"/>
  <c r="W12" i="3"/>
  <c r="W15" i="3"/>
  <c r="W16" i="3"/>
  <c r="W17" i="3"/>
  <c r="W18" i="3"/>
  <c r="W20" i="3"/>
  <c r="W21" i="3"/>
  <c r="W22" i="3"/>
  <c r="W23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4" i="3"/>
  <c r="F12" i="11" l="1"/>
  <c r="K9" i="1"/>
  <c r="K10" i="1"/>
  <c r="K11" i="1"/>
  <c r="K12" i="1"/>
  <c r="K13" i="1"/>
  <c r="K14" i="1"/>
  <c r="L24" i="3" l="1"/>
  <c r="W24" i="3" s="1"/>
  <c r="L14" i="3"/>
  <c r="W14" i="3" s="1"/>
  <c r="L10" i="3"/>
  <c r="J19" i="3"/>
  <c r="W19" i="3" s="1"/>
  <c r="J13" i="3"/>
  <c r="W13" i="3" s="1"/>
  <c r="J11" i="3"/>
  <c r="L79" i="3" l="1"/>
  <c r="W11" i="3"/>
  <c r="J79" i="3"/>
  <c r="W10" i="3"/>
  <c r="W79" i="3" l="1"/>
  <c r="W1" i="3"/>
  <c r="R12" i="6"/>
  <c r="Z11" i="6"/>
  <c r="Z12" i="6" s="1"/>
  <c r="Y11" i="6"/>
  <c r="Y12" i="6" s="1"/>
  <c r="X11" i="6"/>
  <c r="X12" i="6" s="1"/>
  <c r="W11" i="6"/>
  <c r="W12" i="6" s="1"/>
  <c r="V11" i="6"/>
  <c r="V12" i="6" s="1"/>
  <c r="U11" i="6"/>
  <c r="U12" i="6" s="1"/>
  <c r="T11" i="6"/>
  <c r="T12" i="6" s="1"/>
  <c r="S11" i="6"/>
  <c r="S12" i="6" s="1"/>
  <c r="R11" i="6"/>
  <c r="Q11" i="6"/>
  <c r="Q12" i="6" s="1"/>
  <c r="P11" i="6"/>
  <c r="P12" i="6" s="1"/>
  <c r="O11" i="6"/>
  <c r="O12" i="6" s="1"/>
  <c r="N11" i="6"/>
  <c r="N12" i="6" s="1"/>
  <c r="M11" i="6"/>
  <c r="M12" i="6" s="1"/>
  <c r="L11" i="6"/>
  <c r="L12" i="6" s="1"/>
  <c r="K11" i="6"/>
  <c r="K12" i="6" s="1"/>
  <c r="J11" i="6"/>
  <c r="J12" i="6" s="1"/>
  <c r="I11" i="6"/>
  <c r="I12" i="6" s="1"/>
  <c r="H11" i="6"/>
  <c r="H12" i="6" s="1"/>
  <c r="G11" i="6"/>
  <c r="G12" i="6" s="1"/>
  <c r="F11" i="6"/>
  <c r="F12" i="6" s="1"/>
  <c r="E11" i="6"/>
  <c r="E12" i="6" s="1"/>
  <c r="D11" i="6"/>
  <c r="D12" i="6" s="1"/>
  <c r="Z7" i="6"/>
  <c r="Z9" i="6" s="1"/>
  <c r="Y7" i="6"/>
  <c r="Y9" i="6" s="1"/>
  <c r="X7" i="6"/>
  <c r="X9" i="6" s="1"/>
  <c r="W7" i="6"/>
  <c r="W9" i="6" s="1"/>
  <c r="V7" i="6"/>
  <c r="V9" i="6" s="1"/>
  <c r="U7" i="6"/>
  <c r="U9" i="6" s="1"/>
  <c r="T7" i="6"/>
  <c r="T9" i="6" s="1"/>
  <c r="S7" i="6"/>
  <c r="S9" i="6" s="1"/>
  <c r="R7" i="6"/>
  <c r="R9" i="6" s="1"/>
  <c r="Q7" i="6"/>
  <c r="Q9" i="6" s="1"/>
  <c r="P7" i="6"/>
  <c r="P9" i="6" s="1"/>
  <c r="O7" i="6"/>
  <c r="O9" i="6" s="1"/>
  <c r="N7" i="6"/>
  <c r="N9" i="6" s="1"/>
  <c r="M7" i="6"/>
  <c r="M9" i="6" s="1"/>
  <c r="L7" i="6"/>
  <c r="L9" i="6" s="1"/>
  <c r="K7" i="6"/>
  <c r="K9" i="6" s="1"/>
  <c r="J7" i="6"/>
  <c r="J9" i="6" s="1"/>
  <c r="I7" i="6"/>
  <c r="I9" i="6" s="1"/>
  <c r="H7" i="6"/>
  <c r="H9" i="6" s="1"/>
  <c r="G7" i="6"/>
  <c r="G9" i="6" s="1"/>
  <c r="F7" i="6"/>
  <c r="F9" i="6" s="1"/>
  <c r="E7" i="6"/>
  <c r="E9" i="6" s="1"/>
  <c r="D7" i="6"/>
  <c r="D9" i="6" s="1"/>
  <c r="AB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A4" i="6"/>
  <c r="AA5" i="6" s="1"/>
  <c r="AA3" i="6"/>
  <c r="AB79" i="3"/>
  <c r="AA79" i="3"/>
  <c r="Z79" i="3"/>
  <c r="Y79" i="3"/>
  <c r="F79" i="3"/>
  <c r="J3" i="3"/>
  <c r="K21" i="1"/>
  <c r="K20" i="1"/>
  <c r="K19" i="1"/>
  <c r="K18" i="1"/>
  <c r="K17" i="1"/>
  <c r="K8" i="1"/>
  <c r="AA7" i="6" l="1"/>
  <c r="AA9" i="6" s="1"/>
  <c r="AA11" i="6"/>
  <c r="AA12" i="6" s="1"/>
</calcChain>
</file>

<file path=xl/sharedStrings.xml><?xml version="1.0" encoding="utf-8"?>
<sst xmlns="http://schemas.openxmlformats.org/spreadsheetml/2006/main" count="811" uniqueCount="372">
  <si>
    <t>Pleshey Parish Council</t>
  </si>
  <si>
    <t>RECEIPTS</t>
  </si>
  <si>
    <t>Date</t>
  </si>
  <si>
    <t>Details</t>
  </si>
  <si>
    <t>Precept</t>
  </si>
  <si>
    <t>Grants</t>
  </si>
  <si>
    <t>Interest</t>
  </si>
  <si>
    <t>Parks &amp;
Open Spaces</t>
  </si>
  <si>
    <t>CIL</t>
  </si>
  <si>
    <t>VAT</t>
  </si>
  <si>
    <t>TOTAL</t>
  </si>
  <si>
    <t>Total</t>
  </si>
  <si>
    <t>Chq</t>
  </si>
  <si>
    <t xml:space="preserve"> Total</t>
  </si>
  <si>
    <t>Budget Header</t>
  </si>
  <si>
    <t>Cashed in</t>
  </si>
  <si>
    <t>Viewing Area</t>
  </si>
  <si>
    <t>Pension</t>
  </si>
  <si>
    <t>Handyman</t>
  </si>
  <si>
    <t>Open Spaces</t>
  </si>
  <si>
    <t>Staff Costs</t>
  </si>
  <si>
    <t>General Administration</t>
  </si>
  <si>
    <t>OPEN SPACES</t>
  </si>
  <si>
    <t>Reserves</t>
  </si>
  <si>
    <t>Item</t>
  </si>
  <si>
    <t>cheque no:</t>
  </si>
  <si>
    <t>Payment</t>
  </si>
  <si>
    <t>salary and Handyman cost</t>
  </si>
  <si>
    <t>Pension - Salary Sacrifice</t>
  </si>
  <si>
    <t>Pension - Employee cost</t>
  </si>
  <si>
    <t>Pension - Employer cost</t>
  </si>
  <si>
    <t>Paye</t>
  </si>
  <si>
    <t>MISC</t>
  </si>
  <si>
    <t>training</t>
  </si>
  <si>
    <t>Postage</t>
  </si>
  <si>
    <t>Village Hall 
Hire</t>
  </si>
  <si>
    <t>insurance</t>
  </si>
  <si>
    <t xml:space="preserve">EALC RCCE subscriptions
</t>
  </si>
  <si>
    <t>Audit</t>
  </si>
  <si>
    <t>ROSPA</t>
  </si>
  <si>
    <t>S137</t>
  </si>
  <si>
    <t>Parish Reserves</t>
  </si>
  <si>
    <t>Other Reserve</t>
  </si>
  <si>
    <t>VAT to be reclaimed</t>
  </si>
  <si>
    <t>Budget</t>
  </si>
  <si>
    <t>salary</t>
  </si>
  <si>
    <t>£</t>
  </si>
  <si>
    <t>(Less)    Unpresented Cheques</t>
  </si>
  <si>
    <t>C/N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</si>
  <si>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</si>
  <si>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</si>
  <si>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</si>
  <si>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</si>
  <si>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</si>
  <si>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 xml:space="preserve"> </t>
  </si>
  <si>
    <t>ADMINISTRATION</t>
  </si>
  <si>
    <t>GRANTS</t>
  </si>
  <si>
    <t>Stationery</t>
  </si>
  <si>
    <t>Copying</t>
  </si>
  <si>
    <t>Phone</t>
  </si>
  <si>
    <t>Milage</t>
  </si>
  <si>
    <t>Capital
Expenditure</t>
  </si>
  <si>
    <t>GJPA
Refurb</t>
  </si>
  <si>
    <t>GJPA
MIsc.</t>
  </si>
  <si>
    <t>reserve</t>
  </si>
  <si>
    <t>Total Precept Expenses</t>
  </si>
  <si>
    <t>Claimed</t>
  </si>
  <si>
    <t>Budget set for March 2020 to APril 2021</t>
  </si>
  <si>
    <t>Expenditure</t>
  </si>
  <si>
    <t>Remaining</t>
  </si>
  <si>
    <t>Suggested Budget</t>
  </si>
  <si>
    <t>Risk Assessment</t>
  </si>
  <si>
    <t>RISKS IDENTIFIED</t>
  </si>
  <si>
    <t>RISK</t>
  </si>
  <si>
    <t>INSURANCE COVER</t>
  </si>
  <si>
    <t>INTERNAL CONTROL</t>
  </si>
  <si>
    <t>OTHER EXTERNAL ARRANGEMENTS &amp; COMMENTS</t>
  </si>
  <si>
    <t>ASS</t>
  </si>
  <si>
    <t>L=Liklehood / I=Impact</t>
  </si>
  <si>
    <t>(L/I)*</t>
  </si>
  <si>
    <t>H=High/M=Medium/L=Low</t>
  </si>
  <si>
    <t>The Protection of Physical Assets :</t>
  </si>
  <si>
    <t>M/H</t>
  </si>
  <si>
    <t>Adequate Insurance Cover for</t>
  </si>
  <si>
    <t xml:space="preserve">An up to date register of </t>
  </si>
  <si>
    <t>Regular maintenance arrangements for assets.</t>
  </si>
  <si>
    <t xml:space="preserve">owned by the Council or for which they have </t>
  </si>
  <si>
    <t>Assets owned by Council</t>
  </si>
  <si>
    <t>assets and investments</t>
  </si>
  <si>
    <t>custodial responsibility</t>
  </si>
  <si>
    <t>Buildings, furniture, equipment etc.</t>
  </si>
  <si>
    <t>Annual Review of Risk &amp;</t>
  </si>
  <si>
    <t>Loss / Damage  through fire or flood</t>
  </si>
  <si>
    <t>adequacy of cover</t>
  </si>
  <si>
    <t xml:space="preserve">Maintenance for vulnerable </t>
  </si>
  <si>
    <t>H/H</t>
  </si>
  <si>
    <t xml:space="preserve">Adequate Public Liability </t>
  </si>
  <si>
    <t xml:space="preserve">Regular inspection by retained </t>
  </si>
  <si>
    <t>Annual Inspection of play equipment by ROSPA</t>
  </si>
  <si>
    <t>amenities or equipment.</t>
  </si>
  <si>
    <t>Insurance Cover</t>
  </si>
  <si>
    <t>maintenance contractor</t>
  </si>
  <si>
    <t>The Risk of damage to third party property or</t>
  </si>
  <si>
    <t xml:space="preserve">Insurance Cover for PUBLIC LIABILITY, </t>
  </si>
  <si>
    <t>individuals as a consequence of the council</t>
  </si>
  <si>
    <t>£10,000,000</t>
  </si>
  <si>
    <t>providing services or amenities to the public.</t>
  </si>
  <si>
    <t xml:space="preserve">The risk of consequential loss of income or </t>
  </si>
  <si>
    <t>L/L</t>
  </si>
  <si>
    <t xml:space="preserve">Adequate Consequential Loss </t>
  </si>
  <si>
    <t xml:space="preserve">need to provide essential services following </t>
  </si>
  <si>
    <t xml:space="preserve">critical damage, loss or non-performance by </t>
  </si>
  <si>
    <t xml:space="preserve">a 3rd party </t>
  </si>
  <si>
    <t>Loss of cash through theft or dishonesty</t>
  </si>
  <si>
    <t xml:space="preserve">Adequate Fidelity Guarantee </t>
  </si>
  <si>
    <t xml:space="preserve">Insurance Cover in FIDELITY GUARANTEE, </t>
  </si>
  <si>
    <t>£2,000</t>
  </si>
  <si>
    <t>Cheques and all other a/c</t>
  </si>
  <si>
    <t>Internal Audit review &amp; testing of anti fraud &amp; corruption</t>
  </si>
  <si>
    <t xml:space="preserve">changes have to be </t>
  </si>
  <si>
    <t>authorised to bank by 2</t>
  </si>
  <si>
    <t>Appropriate Banking Arrangements in line with Financial Regs</t>
  </si>
  <si>
    <t>cllrs</t>
  </si>
  <si>
    <t>No petty cash account</t>
  </si>
  <si>
    <t>Legal liability as a consequence of asset</t>
  </si>
  <si>
    <t>Insurance Cover PUBLIC LIABILITY £10,000,000</t>
  </si>
  <si>
    <t>ownership.</t>
  </si>
  <si>
    <t xml:space="preserve">Legal liability as a consequence of </t>
  </si>
  <si>
    <t>L/H</t>
  </si>
  <si>
    <t xml:space="preserve">Adequate Employer's Liability </t>
  </si>
  <si>
    <t xml:space="preserve">Insurance Cover  for EMPLOYER LIABILITY, </t>
  </si>
  <si>
    <t>employment</t>
  </si>
  <si>
    <t>£10,000,000 including, personal accident cover for</t>
  </si>
  <si>
    <t>Employee / Member / Volunteer of £25,000 for death or</t>
  </si>
  <si>
    <t xml:space="preserve">disablement or £100 per week for a temporary </t>
  </si>
  <si>
    <t xml:space="preserve">disablement. </t>
  </si>
  <si>
    <t xml:space="preserve">Keeping proper financial records in </t>
  </si>
  <si>
    <t>RFO resonsibility</t>
  </si>
  <si>
    <t>Regular scrutiny of</t>
  </si>
  <si>
    <t>Records scrutinised by independent Internal Auditor once a</t>
  </si>
  <si>
    <t>accordance with statutory requirements</t>
  </si>
  <si>
    <t>financial records &amp; proper</t>
  </si>
  <si>
    <t>year to ensure controls in place and working.</t>
  </si>
  <si>
    <t xml:space="preserve">arrangements for the </t>
  </si>
  <si>
    <t>Excel spreadsheet listing all transactions, backed-up monthly.</t>
  </si>
  <si>
    <t>approval of expenditure.</t>
  </si>
  <si>
    <t>One back up copy kept off site.</t>
  </si>
  <si>
    <t>Testing of income and expenditure from minutes to cashbook,</t>
  </si>
  <si>
    <t>from bank statements to cash book &amp; from minutes to reports</t>
  </si>
  <si>
    <t>etc.</t>
  </si>
  <si>
    <t>Monthly bank balances</t>
  </si>
  <si>
    <t xml:space="preserve">reconciliations available </t>
  </si>
  <si>
    <t xml:space="preserve">for inspection together </t>
  </si>
  <si>
    <t>with financial records</t>
  </si>
  <si>
    <t xml:space="preserve">Ensuring all business activities are within </t>
  </si>
  <si>
    <t>N/A</t>
  </si>
  <si>
    <t>RFO responsibility</t>
  </si>
  <si>
    <t>Recording in the worksheet</t>
  </si>
  <si>
    <t xml:space="preserve">Review of minutes to ensure legal powers in place, recorded </t>
  </si>
  <si>
    <t>legal powers applicable to local councils</t>
  </si>
  <si>
    <t>the precise powers under</t>
  </si>
  <si>
    <t xml:space="preserve">and correcectly applied. </t>
  </si>
  <si>
    <t xml:space="preserve">which expenditure is </t>
  </si>
  <si>
    <t>being approved.</t>
  </si>
  <si>
    <t>Ensuring that all requirements are met per</t>
  </si>
  <si>
    <t>RFO/Payroll service responsibility</t>
  </si>
  <si>
    <t>Regular returns to the</t>
  </si>
  <si>
    <t>Professional Payroll Services supplier engaged for preparation of monthly</t>
  </si>
  <si>
    <t>employment law and Inland Revenue</t>
  </si>
  <si>
    <t>Inland Revenue; contracts</t>
  </si>
  <si>
    <t xml:space="preserve">quarterley and year end returns to HMRC in view of new "real time" </t>
  </si>
  <si>
    <t>of employment for Clerk</t>
  </si>
  <si>
    <t>PAYE regime</t>
  </si>
  <si>
    <t>annually reviewed by the</t>
  </si>
  <si>
    <t>Checks carried out by the Internal Auditor &amp; issues raised in</t>
  </si>
  <si>
    <t>personel committee</t>
  </si>
  <si>
    <t>his report.</t>
  </si>
  <si>
    <t>Ensuring all requirements are met under</t>
  </si>
  <si>
    <t xml:space="preserve">Regular returns of VAT:  </t>
  </si>
  <si>
    <t>Testing by Internal Auditor may include VAT returns.</t>
  </si>
  <si>
    <t>Customs &amp; Excise Regs. Especially VAT</t>
  </si>
  <si>
    <t>training the RFO in</t>
  </si>
  <si>
    <t>RFO trained &amp; further training would be provided on request.</t>
  </si>
  <si>
    <t xml:space="preserve">matters of VAT and other </t>
  </si>
  <si>
    <t>taxation issues</t>
  </si>
  <si>
    <t xml:space="preserve">Ensuring the adequacey of the annual </t>
  </si>
  <si>
    <t>RFO's precept report</t>
  </si>
  <si>
    <t xml:space="preserve">Testing arrangments by Internal Auditor </t>
  </si>
  <si>
    <t xml:space="preserve">precept within sound budgetary </t>
  </si>
  <si>
    <t>RFO's year end report</t>
  </si>
  <si>
    <t>Budgetary Control arrangements in place &amp; working</t>
  </si>
  <si>
    <t>arrangements</t>
  </si>
  <si>
    <t xml:space="preserve">Regular Budgetary </t>
  </si>
  <si>
    <t>monitoring statements</t>
  </si>
  <si>
    <t>Proper timely and accurate reporting of</t>
  </si>
  <si>
    <t xml:space="preserve">Minutes properly </t>
  </si>
  <si>
    <t>Arrangements in place &amp; working</t>
  </si>
  <si>
    <t>council business in the minutes</t>
  </si>
  <si>
    <t>numbered, signed by Chair</t>
  </si>
  <si>
    <t>Minutes Published on the website</t>
  </si>
  <si>
    <t>with a master copy kept</t>
  </si>
  <si>
    <t>in safekeeping</t>
  </si>
  <si>
    <t>Responding to electors wishing to exercise</t>
  </si>
  <si>
    <t>L/M</t>
  </si>
  <si>
    <t>Notice of inspection rights</t>
  </si>
  <si>
    <t>their rights of inspection</t>
  </si>
  <si>
    <t>placed on 1 notice board</t>
  </si>
  <si>
    <t xml:space="preserve">just before the annual </t>
  </si>
  <si>
    <t>audit</t>
  </si>
  <si>
    <t>Meeting the laid down timetables when</t>
  </si>
  <si>
    <t>Extensions applied for if</t>
  </si>
  <si>
    <t>responding to consultation invitation</t>
  </si>
  <si>
    <t>required, mtgs called if</t>
  </si>
  <si>
    <t>required</t>
  </si>
  <si>
    <t>Proper document control</t>
  </si>
  <si>
    <t>In accordance with good</t>
  </si>
  <si>
    <t>practice and standing</t>
  </si>
  <si>
    <t>orders</t>
  </si>
  <si>
    <t>Register of members' interests &amp; gifts &amp;</t>
  </si>
  <si>
    <t xml:space="preserve">Procedures in place for </t>
  </si>
  <si>
    <t>Testing of disclosures</t>
  </si>
  <si>
    <t>hospitality in place, complete, accurate and</t>
  </si>
  <si>
    <t>recording &amp; monitoring</t>
  </si>
  <si>
    <t>up to date</t>
  </si>
  <si>
    <t xml:space="preserve">members interests, &amp; </t>
  </si>
  <si>
    <t>gifts &amp; hospitality</t>
  </si>
  <si>
    <t>received.</t>
  </si>
  <si>
    <t xml:space="preserve">Adoption of codes of </t>
  </si>
  <si>
    <t>conduct for members &amp;</t>
  </si>
  <si>
    <t>Model Standing Orders reviewed Annually</t>
  </si>
  <si>
    <t>employees</t>
  </si>
  <si>
    <t>Data Protection Breach</t>
  </si>
  <si>
    <t>Use of SLCC Toolkit</t>
  </si>
  <si>
    <t>(G.D.P.R.)</t>
  </si>
  <si>
    <t>Use of NALC Toolkit</t>
  </si>
  <si>
    <t>Training in GDPR -2017</t>
  </si>
  <si>
    <t>Assesment Complete</t>
  </si>
  <si>
    <t>The Council's asset insurance  is £55,119</t>
  </si>
  <si>
    <t xml:space="preserve">ARrangements to be reviewed </t>
  </si>
  <si>
    <t>Receipts 2022-2023</t>
  </si>
  <si>
    <t>Budget set for April 2022 to APril 2023</t>
  </si>
  <si>
    <t>GJPA Refurbishment</t>
  </si>
  <si>
    <t>Payments  from Cashbook 2022-23</t>
  </si>
  <si>
    <t>Add any unbanked cash at 31st March 2023</t>
  </si>
  <si>
    <t>Total Cash and short term investment (Box 8) 2022/23</t>
  </si>
  <si>
    <t>Opening Balance - Box 8 (2021/22)</t>
  </si>
  <si>
    <t>ATH Training Group</t>
  </si>
  <si>
    <t>General Reserves</t>
  </si>
  <si>
    <t>Lumber Jack tress services</t>
  </si>
  <si>
    <t>Ealc</t>
  </si>
  <si>
    <t>Hmrc</t>
  </si>
  <si>
    <t>The Hundred Parish Society</t>
  </si>
  <si>
    <t>clerk</t>
  </si>
  <si>
    <t>essex pension fund</t>
  </si>
  <si>
    <t>13.04.2022</t>
  </si>
  <si>
    <t>Reserve</t>
  </si>
  <si>
    <t>Salary</t>
  </si>
  <si>
    <t>y</t>
  </si>
  <si>
    <t>25.04.2022</t>
  </si>
  <si>
    <t>precept 50%</t>
  </si>
  <si>
    <t>great waltham charities</t>
  </si>
  <si>
    <t>Reserve - Communities</t>
  </si>
  <si>
    <t>11.05.2022</t>
  </si>
  <si>
    <t>09.06.2021</t>
  </si>
  <si>
    <t>Cllr Loudfoot - Assembly Refreshments</t>
  </si>
  <si>
    <t>HMRC- PAYE</t>
  </si>
  <si>
    <t>ESSEX PENSION FUND</t>
  </si>
  <si>
    <t>REPROHOUSE - JUBILEE</t>
  </si>
  <si>
    <t>EAST COAST CASTING - JUBILEE</t>
  </si>
  <si>
    <t>Clerk - Wages &amp; Expenses</t>
  </si>
  <si>
    <t>Training</t>
  </si>
  <si>
    <t>PLAYGROUND SAFETY LIMITED</t>
  </si>
  <si>
    <t>EALC - CLLR HOWESON &amp; SOMERVILLE</t>
  </si>
  <si>
    <t>09.06.2022</t>
  </si>
  <si>
    <t>CLLR GUNN JUBILEE PAINTS</t>
  </si>
  <si>
    <t>Inspections</t>
  </si>
  <si>
    <t>30.06.2022</t>
  </si>
  <si>
    <t>Allotments</t>
  </si>
  <si>
    <t>13.07.2022</t>
  </si>
  <si>
    <t>Admin</t>
  </si>
  <si>
    <t>S137-Grants</t>
  </si>
  <si>
    <t>Expenses</t>
  </si>
  <si>
    <t>Clerk July Wages &amp; Expenses</t>
  </si>
  <si>
    <t>HMRC - PAYE</t>
  </si>
  <si>
    <t>14.06.2022</t>
  </si>
  <si>
    <t>15.06.2022</t>
  </si>
  <si>
    <t>06.06.2022</t>
  </si>
  <si>
    <t>ICO - Annual Subscription</t>
  </si>
  <si>
    <t>Essex Pension Fund</t>
  </si>
  <si>
    <t>PAYE</t>
  </si>
  <si>
    <t>Subscriptions</t>
  </si>
  <si>
    <t>JCM - Ground Works at Playground</t>
  </si>
  <si>
    <t>05.09.2022</t>
  </si>
  <si>
    <t>08.08.2022</t>
  </si>
  <si>
    <t>11.08.2022</t>
  </si>
  <si>
    <t>Internal Audit Fee</t>
  </si>
  <si>
    <t xml:space="preserve">Wedo invoice - Sovereign - Playground </t>
  </si>
  <si>
    <t>BHIB Insurance - Annual premium</t>
  </si>
  <si>
    <t>Insurance</t>
  </si>
  <si>
    <t>10.09.2022</t>
  </si>
  <si>
    <t>Essex Pension Fund - August</t>
  </si>
  <si>
    <t>Essex Pension Fund - September</t>
  </si>
  <si>
    <t>HMRC - September</t>
  </si>
  <si>
    <t>HMRC - August</t>
  </si>
  <si>
    <t>Clerk Salary - August</t>
  </si>
  <si>
    <t>Clerk salary - September</t>
  </si>
  <si>
    <t>JCM - reissued Cheque 101020</t>
  </si>
  <si>
    <t>SALARY</t>
  </si>
  <si>
    <t>12.10.2022</t>
  </si>
  <si>
    <t>Essex Pension Fund - October</t>
  </si>
  <si>
    <t>PPN - Clerks Subscription</t>
  </si>
  <si>
    <t>HMRC - October</t>
  </si>
  <si>
    <t>Clerk Salary - October</t>
  </si>
  <si>
    <t>Spent</t>
  </si>
  <si>
    <t>Forecast</t>
  </si>
  <si>
    <t>Balance</t>
  </si>
  <si>
    <t>UNDERSPEND</t>
  </si>
  <si>
    <t>JCM - Playground works</t>
  </si>
  <si>
    <t>05.10.2022</t>
  </si>
  <si>
    <t>dd</t>
  </si>
  <si>
    <t>interest charged</t>
  </si>
  <si>
    <t>26.09.2022</t>
  </si>
  <si>
    <t>03.11.2022</t>
  </si>
  <si>
    <t xml:space="preserve">Bank </t>
  </si>
  <si>
    <t>HMRC</t>
  </si>
  <si>
    <t>Clerk - Novermber Salary</t>
  </si>
  <si>
    <t>Y</t>
  </si>
  <si>
    <t>06.12.2022</t>
  </si>
  <si>
    <t>DM PAYROLL</t>
  </si>
  <si>
    <t>Clerk - December salary</t>
  </si>
  <si>
    <t>Poppy Appeal</t>
  </si>
  <si>
    <t>05.12.2022</t>
  </si>
  <si>
    <t>06.01.2023</t>
  </si>
  <si>
    <t>Pleshey Village Hall - annual invoice</t>
  </si>
  <si>
    <t>Clerks Jan wages &amp; Expenses</t>
  </si>
  <si>
    <t>HMRC PAYE</t>
  </si>
  <si>
    <t>20.01.2023</t>
  </si>
  <si>
    <t>Grant from Lottery</t>
  </si>
  <si>
    <t xml:space="preserve">Clerk Feb Wages </t>
  </si>
  <si>
    <t>Expenses - Allotment Fabric</t>
  </si>
  <si>
    <t>HMRC - Feb PAYE</t>
  </si>
  <si>
    <t>03.02.2023</t>
  </si>
  <si>
    <t>Pension - Employer and Employee</t>
  </si>
  <si>
    <t xml:space="preserve">Expenses
</t>
  </si>
  <si>
    <t>JCM - Tree Cut at GJPA</t>
  </si>
  <si>
    <t>30.01.2023</t>
  </si>
  <si>
    <t>05.03.2023</t>
  </si>
  <si>
    <t>Grass Cuting - Viewing Point</t>
  </si>
  <si>
    <t>Clerk - March Salary</t>
  </si>
  <si>
    <t>JCM - Groundsworks at Playground</t>
  </si>
  <si>
    <t>01.03.2023</t>
  </si>
  <si>
    <t>reserves</t>
  </si>
  <si>
    <t>jcm</t>
  </si>
  <si>
    <t>clerk salary</t>
  </si>
  <si>
    <t>n</t>
  </si>
  <si>
    <t>Community Account 20 19 95 a/c 90097578</t>
  </si>
  <si>
    <t>Balance per Bank statements as  29.03.2023</t>
  </si>
  <si>
    <t>Business Savings Account 20 19 95 a/c 00599697</t>
  </si>
  <si>
    <t>jubillee products</t>
  </si>
  <si>
    <t xml:space="preserve"> JUBILLEE</t>
  </si>
  <si>
    <t xml:space="preserve"> JUBILLE</t>
  </si>
  <si>
    <t>Jubilee Expenses - Banner</t>
  </si>
  <si>
    <t>JUBILEE</t>
  </si>
  <si>
    <t>Tool station - Litter Picker</t>
  </si>
  <si>
    <t xml:space="preserve"> JUBILEE</t>
  </si>
  <si>
    <t>Assembly Refreshments</t>
  </si>
  <si>
    <t>EALC -</t>
  </si>
  <si>
    <t xml:space="preserve"> JUBILEE PAINTS</t>
  </si>
  <si>
    <t>JUBILLE</t>
  </si>
  <si>
    <t xml:space="preserve"> Jubilee Expenses - Banner</t>
  </si>
  <si>
    <t xml:space="preserve"> Tool station - Litter Picker</t>
  </si>
  <si>
    <t>Barclays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</si>
</sst>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164" formatCode="[$£]#,##0.00"/>
    <numFmt numFmtId="165" formatCode="_-&quot;£&quot;* #,##0.00_-;\-&quot;£&quot;* #,##0.00_-;_-&quot;£&quot;* &quot;-&quot;??_-;_-@"/>
    <numFmt numFmtId="166" formatCode="_-&quot;£&quot;* #,##0_-;\-&quot;£&quot;* #,##0_-;_-&quot;£&quot;* &quot;-&quot;??_-;_-@"/>
    <numFmt numFmtId="167" formatCode="mm/dd/yy"/>
    <numFmt numFmtId="170" formatCode="[$£-809]#,##0.00;[Red][$£-809]#,##0.00"/>
    <numFmt numFmtId="171" formatCode="[$£-452]#,##0.00"/>
  </numFmts>
  <fonts count="39">
    <font>
      <sz val="10"/>
      <color rgb="FF000000"/>
      <name val="Helvetica Neue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Helvetica Neue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Roboto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rgb="FF1F497D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Calibri"/>
      <family val="2"/>
    </font>
    <font>
      <sz val="10"/>
      <color rgb="FF000000"/>
      <name val="Helvetica Neue"/>
    </font>
    <font>
      <b/>
      <sz val="12"/>
      <color rgb="FF000000"/>
      <name val="Calibri"/>
      <family val="2"/>
    </font>
    <font>
      <b/>
      <sz val="10"/>
      <name val="Helvetica Neue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8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2D69B"/>
        <bgColor rgb="FFC2D69B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6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25"/>
  </cellStyleXfs>
  <cellXfs count="318"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164" fontId="1" fillId="0" borderId="7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top" wrapText="1"/>
    </xf>
    <xf numFmtId="1" fontId="1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top" wrapText="1"/>
    </xf>
    <xf numFmtId="164" fontId="7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3" borderId="0" xfId="0" applyFill="1" applyAlignment="1">
      <alignment vertical="top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17" fillId="4" borderId="0" xfId="0" applyNumberFormat="1" applyFont="1" applyFill="1" applyAlignment="1">
      <alignment horizontal="center" vertical="center" wrapText="1"/>
    </xf>
    <xf numFmtId="164" fontId="17" fillId="0" borderId="21" xfId="0" applyNumberFormat="1" applyFont="1" applyBorder="1" applyAlignment="1">
      <alignment horizontal="center" vertical="center" wrapText="1"/>
    </xf>
    <xf numFmtId="164" fontId="17" fillId="0" borderId="22" xfId="0" applyNumberFormat="1" applyFont="1" applyBorder="1" applyAlignment="1">
      <alignment horizontal="center" vertical="center" wrapText="1"/>
    </xf>
    <xf numFmtId="164" fontId="17" fillId="2" borderId="1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vertical="top" wrapText="1"/>
    </xf>
    <xf numFmtId="164" fontId="12" fillId="4" borderId="17" xfId="0" applyNumberFormat="1" applyFont="1" applyFill="1" applyBorder="1" applyAlignment="1">
      <alignment vertical="top" wrapText="1"/>
    </xf>
    <xf numFmtId="164" fontId="12" fillId="0" borderId="17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164" fontId="18" fillId="0" borderId="8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164" fontId="1" fillId="4" borderId="17" xfId="0" applyNumberFormat="1" applyFont="1" applyFill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2" fillId="4" borderId="0" xfId="0" applyNumberFormat="1" applyFont="1" applyFill="1" applyAlignment="1">
      <alignment vertical="top" wrapText="1"/>
    </xf>
    <xf numFmtId="8" fontId="12" fillId="0" borderId="8" xfId="0" applyNumberFormat="1" applyFont="1" applyBorder="1" applyAlignment="1">
      <alignment vertical="top" wrapText="1"/>
    </xf>
    <xf numFmtId="8" fontId="12" fillId="4" borderId="8" xfId="0" applyNumberFormat="1" applyFont="1" applyFill="1" applyBorder="1" applyAlignment="1">
      <alignment vertical="top" wrapText="1"/>
    </xf>
    <xf numFmtId="4" fontId="10" fillId="0" borderId="0" xfId="0" applyNumberFormat="1" applyFont="1" applyAlignment="1">
      <alignment vertical="top" wrapText="1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5" fontId="1" fillId="0" borderId="8" xfId="0" applyNumberFormat="1" applyFont="1" applyBorder="1" applyAlignment="1">
      <alignment vertical="top" wrapText="1"/>
    </xf>
    <xf numFmtId="165" fontId="1" fillId="0" borderId="10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center"/>
    </xf>
    <xf numFmtId="167" fontId="1" fillId="0" borderId="8" xfId="0" applyNumberFormat="1" applyFont="1" applyBorder="1" applyAlignment="1">
      <alignment horizontal="left" vertical="center"/>
    </xf>
    <xf numFmtId="4" fontId="26" fillId="0" borderId="0" xfId="0" applyNumberFormat="1" applyFont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164" fontId="17" fillId="7" borderId="21" xfId="0" applyNumberFormat="1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center" vertical="center" wrapText="1"/>
    </xf>
    <xf numFmtId="4" fontId="26" fillId="0" borderId="26" xfId="0" applyNumberFormat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vertical="top" wrapText="1"/>
    </xf>
    <xf numFmtId="164" fontId="18" fillId="0" borderId="27" xfId="0" applyNumberFormat="1" applyFont="1" applyBorder="1" applyAlignment="1">
      <alignment horizontal="right" vertical="center" wrapText="1"/>
    </xf>
    <xf numFmtId="4" fontId="26" fillId="0" borderId="28" xfId="0" applyNumberFormat="1" applyFont="1" applyBorder="1" applyAlignment="1">
      <alignment vertical="top" wrapText="1"/>
    </xf>
    <xf numFmtId="4" fontId="26" fillId="0" borderId="0" xfId="0" applyNumberFormat="1" applyFont="1" applyAlignment="1">
      <alignment horizontal="center" vertical="top" wrapText="1"/>
    </xf>
    <xf numFmtId="8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8" fontId="12" fillId="0" borderId="29" xfId="0" applyNumberFormat="1" applyFont="1" applyBorder="1" applyAlignment="1">
      <alignment vertical="top" wrapText="1"/>
    </xf>
    <xf numFmtId="2" fontId="12" fillId="0" borderId="29" xfId="0" applyNumberFormat="1" applyFont="1" applyBorder="1" applyAlignment="1">
      <alignment vertical="top" wrapText="1"/>
    </xf>
    <xf numFmtId="8" fontId="12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2" fontId="19" fillId="0" borderId="30" xfId="0" applyNumberFormat="1" applyFont="1" applyBorder="1" applyAlignment="1">
      <alignment vertical="top" wrapText="1"/>
    </xf>
    <xf numFmtId="4" fontId="19" fillId="0" borderId="30" xfId="0" applyNumberFormat="1" applyFont="1" applyBorder="1" applyAlignment="1">
      <alignment vertical="top" wrapText="1"/>
    </xf>
    <xf numFmtId="2" fontId="19" fillId="0" borderId="31" xfId="0" applyNumberFormat="1" applyFont="1" applyBorder="1" applyAlignment="1">
      <alignment vertical="top" wrapText="1"/>
    </xf>
    <xf numFmtId="2" fontId="19" fillId="0" borderId="32" xfId="0" applyNumberFormat="1" applyFont="1" applyBorder="1" applyAlignment="1">
      <alignment vertical="top" wrapText="1"/>
    </xf>
    <xf numFmtId="2" fontId="19" fillId="0" borderId="33" xfId="0" applyNumberFormat="1" applyFont="1" applyBorder="1" applyAlignment="1">
      <alignment vertical="top" wrapText="1"/>
    </xf>
    <xf numFmtId="2" fontId="19" fillId="0" borderId="34" xfId="0" applyNumberFormat="1" applyFont="1" applyBorder="1" applyAlignment="1">
      <alignment horizontal="right" vertical="top" wrapText="1"/>
    </xf>
    <xf numFmtId="4" fontId="12" fillId="0" borderId="10" xfId="0" applyNumberFormat="1" applyFont="1" applyBorder="1" applyAlignment="1">
      <alignment vertical="top" wrapText="1"/>
    </xf>
    <xf numFmtId="4" fontId="12" fillId="0" borderId="0" xfId="0" applyNumberFormat="1" applyFont="1" applyAlignment="1">
      <alignment horizontal="center" vertical="top" wrapText="1"/>
    </xf>
    <xf numFmtId="8" fontId="12" fillId="0" borderId="35" xfId="0" applyNumberFormat="1" applyFont="1" applyBorder="1" applyAlignment="1">
      <alignment vertical="top" wrapText="1"/>
    </xf>
    <xf numFmtId="4" fontId="12" fillId="0" borderId="17" xfId="0" applyNumberFormat="1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6" fillId="0" borderId="30" xfId="0" applyFont="1" applyBorder="1" applyAlignment="1">
      <alignment vertical="top" wrapText="1"/>
    </xf>
    <xf numFmtId="4" fontId="26" fillId="0" borderId="30" xfId="0" applyNumberFormat="1" applyFont="1" applyBorder="1" applyAlignment="1">
      <alignment vertical="top" wrapText="1"/>
    </xf>
    <xf numFmtId="2" fontId="26" fillId="0" borderId="30" xfId="0" applyNumberFormat="1" applyFont="1" applyBorder="1" applyAlignment="1">
      <alignment vertical="top" wrapText="1"/>
    </xf>
    <xf numFmtId="0" fontId="26" fillId="0" borderId="31" xfId="0" applyFont="1" applyBorder="1" applyAlignment="1">
      <alignment vertical="top" wrapText="1"/>
    </xf>
    <xf numFmtId="0" fontId="26" fillId="0" borderId="32" xfId="0" applyFont="1" applyBorder="1" applyAlignment="1">
      <alignment vertical="top" wrapText="1"/>
    </xf>
    <xf numFmtId="2" fontId="26" fillId="0" borderId="33" xfId="0" applyNumberFormat="1" applyFont="1" applyBorder="1" applyAlignment="1">
      <alignment vertical="top" wrapText="1"/>
    </xf>
    <xf numFmtId="2" fontId="26" fillId="0" borderId="34" xfId="0" applyNumberFormat="1" applyFont="1" applyBorder="1" applyAlignment="1">
      <alignment vertical="top" wrapText="1"/>
    </xf>
    <xf numFmtId="164" fontId="27" fillId="0" borderId="0" xfId="0" applyNumberFormat="1" applyFont="1" applyAlignment="1">
      <alignment vertical="top" wrapText="1"/>
    </xf>
    <xf numFmtId="164" fontId="28" fillId="0" borderId="0" xfId="0" applyNumberFormat="1" applyFont="1" applyAlignment="1">
      <alignment horizontal="left" vertical="top" wrapText="1"/>
    </xf>
    <xf numFmtId="164" fontId="13" fillId="0" borderId="11" xfId="0" applyNumberFormat="1" applyFont="1" applyBorder="1" applyAlignment="1">
      <alignment vertical="top" wrapText="1"/>
    </xf>
    <xf numFmtId="164" fontId="13" fillId="2" borderId="8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vertical="top" wrapText="1"/>
    </xf>
    <xf numFmtId="0" fontId="2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 wrapText="1"/>
    </xf>
    <xf numFmtId="4" fontId="10" fillId="0" borderId="17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1" fontId="30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1" fillId="0" borderId="1" xfId="0" applyFont="1" applyBorder="1" applyAlignment="1">
      <alignment vertical="top" wrapText="1"/>
    </xf>
    <xf numFmtId="1" fontId="32" fillId="0" borderId="1" xfId="0" applyNumberFormat="1" applyFont="1" applyBorder="1" applyAlignment="1">
      <alignment vertical="top" wrapText="1"/>
    </xf>
    <xf numFmtId="1" fontId="31" fillId="0" borderId="1" xfId="0" applyNumberFormat="1" applyFont="1" applyBorder="1" applyAlignment="1">
      <alignment vertical="top" wrapText="1"/>
    </xf>
    <xf numFmtId="0" fontId="32" fillId="0" borderId="36" xfId="0" applyFont="1" applyBorder="1" applyAlignment="1">
      <alignment horizontal="right" vertical="top"/>
    </xf>
    <xf numFmtId="0" fontId="31" fillId="0" borderId="36" xfId="0" applyFont="1" applyBorder="1" applyAlignment="1">
      <alignment horizontal="center" vertical="top"/>
    </xf>
    <xf numFmtId="0" fontId="32" fillId="0" borderId="36" xfId="0" applyFont="1" applyBorder="1" applyAlignment="1">
      <alignment vertical="top" wrapText="1"/>
    </xf>
    <xf numFmtId="1" fontId="32" fillId="0" borderId="36" xfId="0" applyNumberFormat="1" applyFont="1" applyBorder="1" applyAlignment="1">
      <alignment vertical="top" wrapText="1"/>
    </xf>
    <xf numFmtId="1" fontId="31" fillId="0" borderId="36" xfId="0" applyNumberFormat="1" applyFont="1" applyBorder="1" applyAlignment="1">
      <alignment vertical="top" wrapText="1"/>
    </xf>
    <xf numFmtId="0" fontId="32" fillId="0" borderId="37" xfId="0" applyFont="1" applyBorder="1" applyAlignment="1">
      <alignment vertical="top" wrapText="1"/>
    </xf>
    <xf numFmtId="0" fontId="31" fillId="0" borderId="37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left" vertical="top"/>
    </xf>
    <xf numFmtId="170" fontId="31" fillId="0" borderId="1" xfId="0" applyNumberFormat="1" applyFont="1" applyBorder="1" applyAlignment="1">
      <alignment vertical="top" wrapText="1"/>
    </xf>
    <xf numFmtId="1" fontId="32" fillId="0" borderId="37" xfId="0" applyNumberFormat="1" applyFont="1" applyBorder="1" applyAlignment="1">
      <alignment horizontal="right" vertical="top"/>
    </xf>
    <xf numFmtId="1" fontId="31" fillId="0" borderId="37" xfId="0" applyNumberFormat="1" applyFont="1" applyBorder="1" applyAlignment="1">
      <alignment horizontal="center" vertical="top"/>
    </xf>
    <xf numFmtId="1" fontId="32" fillId="0" borderId="37" xfId="0" applyNumberFormat="1" applyFont="1" applyBorder="1" applyAlignment="1">
      <alignment vertical="top" wrapText="1"/>
    </xf>
    <xf numFmtId="1" fontId="31" fillId="0" borderId="37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5" fillId="0" borderId="30" xfId="0" applyFont="1" applyBorder="1" applyAlignment="1">
      <alignment vertical="top" wrapText="1"/>
    </xf>
    <xf numFmtId="2" fontId="12" fillId="5" borderId="25" xfId="0" applyNumberFormat="1" applyFont="1" applyFill="1" applyBorder="1" applyAlignment="1">
      <alignment horizontal="center" vertical="center" wrapText="1"/>
    </xf>
    <xf numFmtId="164" fontId="12" fillId="0" borderId="13" xfId="0" applyNumberFormat="1" applyFont="1" applyBorder="1" applyAlignment="1">
      <alignment vertical="top" wrapText="1"/>
    </xf>
    <xf numFmtId="164" fontId="1" fillId="0" borderId="13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top" wrapText="1"/>
    </xf>
    <xf numFmtId="8" fontId="12" fillId="0" borderId="10" xfId="0" applyNumberFormat="1" applyFont="1" applyBorder="1" applyAlignment="1">
      <alignment vertical="top" wrapText="1"/>
    </xf>
    <xf numFmtId="49" fontId="1" fillId="0" borderId="38" xfId="0" applyNumberFormat="1" applyFont="1" applyBorder="1" applyAlignment="1">
      <alignment vertical="top" wrapText="1"/>
    </xf>
    <xf numFmtId="0" fontId="1" fillId="0" borderId="38" xfId="0" applyFont="1" applyBorder="1" applyAlignment="1">
      <alignment horizontal="center" vertical="center"/>
    </xf>
    <xf numFmtId="164" fontId="12" fillId="0" borderId="38" xfId="0" applyNumberFormat="1" applyFont="1" applyBorder="1" applyAlignment="1">
      <alignment vertical="top" wrapText="1"/>
    </xf>
    <xf numFmtId="0" fontId="1" fillId="0" borderId="38" xfId="0" applyFont="1" applyBorder="1" applyAlignment="1">
      <alignment horizontal="center" vertical="top"/>
    </xf>
    <xf numFmtId="164" fontId="1" fillId="0" borderId="38" xfId="0" applyNumberFormat="1" applyFont="1" applyBorder="1" applyAlignment="1">
      <alignment vertical="top" wrapText="1"/>
    </xf>
    <xf numFmtId="164" fontId="1" fillId="0" borderId="38" xfId="0" applyNumberFormat="1" applyFont="1" applyBorder="1" applyAlignment="1">
      <alignment vertical="center"/>
    </xf>
    <xf numFmtId="164" fontId="17" fillId="9" borderId="0" xfId="0" applyNumberFormat="1" applyFont="1" applyFill="1" applyAlignment="1">
      <alignment horizontal="center" vertical="center" wrapText="1"/>
    </xf>
    <xf numFmtId="0" fontId="0" fillId="9" borderId="0" xfId="0" applyFill="1" applyAlignment="1">
      <alignment vertical="top" wrapText="1"/>
    </xf>
    <xf numFmtId="0" fontId="8" fillId="9" borderId="8" xfId="0" applyFont="1" applyFill="1" applyBorder="1" applyAlignment="1">
      <alignment vertical="top" wrapText="1"/>
    </xf>
    <xf numFmtId="164" fontId="37" fillId="10" borderId="25" xfId="0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vertical="top" wrapText="1"/>
    </xf>
    <xf numFmtId="0" fontId="1" fillId="0" borderId="11" xfId="0" applyFont="1" applyBorder="1" applyAlignment="1">
      <alignment vertical="center"/>
    </xf>
    <xf numFmtId="49" fontId="1" fillId="0" borderId="38" xfId="0" applyNumberFormat="1" applyFont="1" applyBorder="1" applyAlignment="1">
      <alignment horizontal="center" vertical="top" wrapText="1"/>
    </xf>
    <xf numFmtId="165" fontId="1" fillId="0" borderId="38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top" wrapText="1"/>
    </xf>
    <xf numFmtId="0" fontId="1" fillId="0" borderId="38" xfId="0" applyFont="1" applyBorder="1" applyAlignment="1">
      <alignment vertical="center"/>
    </xf>
    <xf numFmtId="49" fontId="22" fillId="0" borderId="38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165" fontId="1" fillId="0" borderId="38" xfId="0" applyNumberFormat="1" applyFont="1" applyBorder="1" applyAlignment="1">
      <alignment vertical="center"/>
    </xf>
    <xf numFmtId="0" fontId="0" fillId="0" borderId="38" xfId="0" applyBorder="1" applyAlignment="1">
      <alignment vertical="top" wrapText="1"/>
    </xf>
    <xf numFmtId="166" fontId="1" fillId="0" borderId="38" xfId="0" applyNumberFormat="1" applyFont="1" applyBorder="1" applyAlignment="1">
      <alignment vertical="center"/>
    </xf>
    <xf numFmtId="49" fontId="23" fillId="0" borderId="38" xfId="0" applyNumberFormat="1" applyFont="1" applyBorder="1" applyAlignment="1">
      <alignment vertical="top" wrapText="1"/>
    </xf>
    <xf numFmtId="49" fontId="24" fillId="0" borderId="38" xfId="0" applyNumberFormat="1" applyFont="1" applyBorder="1" applyAlignment="1">
      <alignment vertical="top" wrapText="1"/>
    </xf>
    <xf numFmtId="1" fontId="1" fillId="0" borderId="38" xfId="0" applyNumberFormat="1" applyFont="1" applyBorder="1" applyAlignment="1">
      <alignment vertical="top" wrapText="1"/>
    </xf>
    <xf numFmtId="8" fontId="1" fillId="0" borderId="8" xfId="0" applyNumberFormat="1" applyFont="1" applyBorder="1" applyAlignment="1">
      <alignment vertical="center"/>
    </xf>
    <xf numFmtId="8" fontId="7" fillId="0" borderId="8" xfId="0" applyNumberFormat="1" applyFont="1" applyBorder="1" applyAlignment="1">
      <alignment vertical="center"/>
    </xf>
    <xf numFmtId="8" fontId="1" fillId="0" borderId="38" xfId="0" applyNumberFormat="1" applyFont="1" applyBorder="1" applyAlignment="1">
      <alignment vertical="center"/>
    </xf>
    <xf numFmtId="8" fontId="1" fillId="0" borderId="39" xfId="0" applyNumberFormat="1" applyFont="1" applyBorder="1" applyAlignment="1">
      <alignment vertical="center"/>
    </xf>
    <xf numFmtId="8" fontId="1" fillId="0" borderId="23" xfId="0" applyNumberFormat="1" applyFont="1" applyBorder="1" applyAlignment="1">
      <alignment vertical="center"/>
    </xf>
    <xf numFmtId="8" fontId="1" fillId="0" borderId="24" xfId="0" applyNumberFormat="1" applyFont="1" applyBorder="1" applyAlignment="1">
      <alignment vertical="top" wrapText="1"/>
    </xf>
    <xf numFmtId="8" fontId="1" fillId="0" borderId="10" xfId="0" applyNumberFormat="1" applyFont="1" applyBorder="1" applyAlignment="1">
      <alignment vertical="top" wrapText="1"/>
    </xf>
    <xf numFmtId="8" fontId="1" fillId="0" borderId="11" xfId="0" applyNumberFormat="1" applyFont="1" applyBorder="1" applyAlignment="1">
      <alignment vertical="center"/>
    </xf>
    <xf numFmtId="164" fontId="1" fillId="4" borderId="13" xfId="0" applyNumberFormat="1" applyFont="1" applyFill="1" applyBorder="1" applyAlignment="1">
      <alignment vertical="top" wrapText="1"/>
    </xf>
    <xf numFmtId="164" fontId="8" fillId="4" borderId="25" xfId="0" applyNumberFormat="1" applyFont="1" applyFill="1" applyBorder="1" applyAlignment="1">
      <alignment vertical="top" wrapText="1"/>
    </xf>
    <xf numFmtId="164" fontId="12" fillId="4" borderId="41" xfId="0" applyNumberFormat="1" applyFont="1" applyFill="1" applyBorder="1" applyAlignment="1">
      <alignment vertical="top" wrapText="1"/>
    </xf>
    <xf numFmtId="164" fontId="12" fillId="4" borderId="42" xfId="0" applyNumberFormat="1" applyFont="1" applyFill="1" applyBorder="1" applyAlignment="1">
      <alignment vertical="top" wrapText="1"/>
    </xf>
    <xf numFmtId="164" fontId="1" fillId="4" borderId="42" xfId="0" applyNumberFormat="1" applyFont="1" applyFill="1" applyBorder="1" applyAlignment="1">
      <alignment vertical="top" wrapText="1"/>
    </xf>
    <xf numFmtId="164" fontId="1" fillId="4" borderId="42" xfId="0" applyNumberFormat="1" applyFont="1" applyFill="1" applyBorder="1" applyAlignment="1">
      <alignment vertical="center"/>
    </xf>
    <xf numFmtId="164" fontId="1" fillId="4" borderId="39" xfId="0" applyNumberFormat="1" applyFont="1" applyFill="1" applyBorder="1" applyAlignment="1">
      <alignment vertical="top" wrapText="1"/>
    </xf>
    <xf numFmtId="0" fontId="16" fillId="12" borderId="45" xfId="0" applyFont="1" applyFill="1" applyBorder="1" applyAlignment="1">
      <alignment horizontal="center" vertical="center" wrapText="1"/>
    </xf>
    <xf numFmtId="164" fontId="17" fillId="12" borderId="25" xfId="0" applyNumberFormat="1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top"/>
    </xf>
    <xf numFmtId="164" fontId="1" fillId="11" borderId="38" xfId="0" applyNumberFormat="1" applyFont="1" applyFill="1" applyBorder="1" applyAlignment="1">
      <alignment horizontal="center" vertical="top" wrapText="1"/>
    </xf>
    <xf numFmtId="14" fontId="8" fillId="0" borderId="38" xfId="0" applyNumberFormat="1" applyFont="1" applyBorder="1" applyAlignment="1">
      <alignment horizontal="center" vertical="top" wrapText="1"/>
    </xf>
    <xf numFmtId="0" fontId="1" fillId="0" borderId="38" xfId="0" applyFont="1" applyBorder="1" applyAlignment="1">
      <alignment vertical="top" wrapText="1"/>
    </xf>
    <xf numFmtId="0" fontId="9" fillId="0" borderId="38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5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49" fontId="1" fillId="3" borderId="38" xfId="0" applyNumberFormat="1" applyFont="1" applyFill="1" applyBorder="1" applyAlignment="1">
      <alignment vertical="top" wrapText="1"/>
    </xf>
    <xf numFmtId="1" fontId="1" fillId="0" borderId="38" xfId="0" applyNumberFormat="1" applyFont="1" applyBorder="1" applyAlignment="1">
      <alignment horizontal="center" vertical="center"/>
    </xf>
    <xf numFmtId="1" fontId="1" fillId="11" borderId="38" xfId="0" applyNumberFormat="1" applyFont="1" applyFill="1" applyBorder="1" applyAlignment="1">
      <alignment horizontal="center" vertical="center"/>
    </xf>
    <xf numFmtId="6" fontId="7" fillId="0" borderId="40" xfId="0" applyNumberFormat="1" applyFont="1" applyBorder="1" applyAlignment="1">
      <alignment horizontal="center" vertical="center"/>
    </xf>
    <xf numFmtId="164" fontId="7" fillId="11" borderId="38" xfId="0" applyNumberFormat="1" applyFont="1" applyFill="1" applyBorder="1" applyAlignment="1">
      <alignment horizontal="center" vertical="top" wrapText="1"/>
    </xf>
    <xf numFmtId="0" fontId="1" fillId="11" borderId="38" xfId="0" applyFont="1" applyFill="1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8" fontId="12" fillId="5" borderId="19" xfId="0" applyNumberFormat="1" applyFont="1" applyFill="1" applyBorder="1"/>
    <xf numFmtId="0" fontId="0" fillId="0" borderId="25" xfId="0" applyBorder="1" applyAlignment="1">
      <alignment vertical="top" wrapText="1"/>
    </xf>
    <xf numFmtId="164" fontId="13" fillId="0" borderId="50" xfId="0" applyNumberFormat="1" applyFont="1" applyBorder="1" applyAlignment="1">
      <alignment horizontal="center" vertical="center" wrapText="1"/>
    </xf>
    <xf numFmtId="8" fontId="0" fillId="0" borderId="51" xfId="0" applyNumberFormat="1" applyBorder="1" applyAlignment="1">
      <alignment vertical="top" wrapText="1"/>
    </xf>
    <xf numFmtId="8" fontId="0" fillId="0" borderId="52" xfId="0" applyNumberFormat="1" applyBorder="1" applyAlignment="1">
      <alignment vertical="top" wrapText="1"/>
    </xf>
    <xf numFmtId="0" fontId="12" fillId="10" borderId="53" xfId="0" applyFont="1" applyFill="1" applyBorder="1" applyAlignment="1">
      <alignment horizontal="center" vertical="center" wrapText="1"/>
    </xf>
    <xf numFmtId="8" fontId="0" fillId="11" borderId="51" xfId="0" applyNumberFormat="1" applyFill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13" fillId="2" borderId="46" xfId="0" applyFont="1" applyFill="1" applyBorder="1" applyAlignment="1">
      <alignment horizontal="center" vertical="center" wrapText="1"/>
    </xf>
    <xf numFmtId="8" fontId="0" fillId="0" borderId="40" xfId="0" applyNumberForma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8" fontId="0" fillId="0" borderId="50" xfId="0" applyNumberFormat="1" applyBorder="1" applyAlignment="1">
      <alignment vertical="top" wrapText="1"/>
    </xf>
    <xf numFmtId="0" fontId="13" fillId="0" borderId="54" xfId="0" applyFont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top" wrapText="1"/>
    </xf>
    <xf numFmtId="0" fontId="25" fillId="0" borderId="50" xfId="0" applyFont="1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8" fontId="0" fillId="0" borderId="51" xfId="0" applyNumberFormat="1" applyBorder="1" applyAlignment="1">
      <alignment horizontal="center" vertical="top" wrapText="1"/>
    </xf>
    <xf numFmtId="8" fontId="0" fillId="0" borderId="52" xfId="0" applyNumberFormat="1" applyBorder="1" applyAlignment="1">
      <alignment horizontal="center" vertical="top" wrapText="1"/>
    </xf>
    <xf numFmtId="8" fontId="0" fillId="11" borderId="51" xfId="0" applyNumberFormat="1" applyFill="1" applyBorder="1" applyAlignment="1">
      <alignment horizontal="center" vertical="top" wrapText="1"/>
    </xf>
    <xf numFmtId="8" fontId="0" fillId="0" borderId="40" xfId="0" applyNumberForma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38" xfId="0" applyFont="1" applyBorder="1" applyAlignment="1">
      <alignment vertical="center" wrapText="1"/>
    </xf>
    <xf numFmtId="0" fontId="1" fillId="0" borderId="3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center" vertical="top"/>
    </xf>
    <xf numFmtId="0" fontId="1" fillId="9" borderId="38" xfId="0" applyFont="1" applyFill="1" applyBorder="1" applyAlignment="1">
      <alignment horizontal="center" vertical="top"/>
    </xf>
    <xf numFmtId="0" fontId="1" fillId="0" borderId="57" xfId="0" applyFont="1" applyBorder="1" applyAlignment="1">
      <alignment horizontal="left" vertical="top" wrapText="1"/>
    </xf>
    <xf numFmtId="49" fontId="1" fillId="0" borderId="57" xfId="0" applyNumberFormat="1" applyFont="1" applyBorder="1" applyAlignment="1">
      <alignment vertical="top" wrapText="1"/>
    </xf>
    <xf numFmtId="1" fontId="1" fillId="0" borderId="57" xfId="0" applyNumberFormat="1" applyFont="1" applyBorder="1" applyAlignment="1">
      <alignment vertical="center"/>
    </xf>
    <xf numFmtId="164" fontId="1" fillId="0" borderId="57" xfId="0" applyNumberFormat="1" applyFont="1" applyBorder="1" applyAlignment="1">
      <alignment horizontal="right" vertical="top"/>
    </xf>
    <xf numFmtId="164" fontId="1" fillId="0" borderId="57" xfId="0" applyNumberFormat="1" applyFont="1" applyBorder="1" applyAlignment="1">
      <alignment horizontal="right" vertical="center"/>
    </xf>
    <xf numFmtId="164" fontId="1" fillId="0" borderId="5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vertical="top" wrapText="1"/>
    </xf>
    <xf numFmtId="164" fontId="1" fillId="0" borderId="2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vertical="top" wrapText="1"/>
    </xf>
    <xf numFmtId="1" fontId="1" fillId="0" borderId="38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horizontal="right" vertical="top"/>
    </xf>
    <xf numFmtId="164" fontId="1" fillId="0" borderId="38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vertical="top" wrapText="1"/>
    </xf>
    <xf numFmtId="164" fontId="12" fillId="4" borderId="18" xfId="0" applyNumberFormat="1" applyFont="1" applyFill="1" applyBorder="1" applyAlignment="1">
      <alignment vertical="top" wrapText="1"/>
    </xf>
    <xf numFmtId="164" fontId="12" fillId="0" borderId="18" xfId="0" applyNumberFormat="1" applyFont="1" applyBorder="1" applyAlignment="1">
      <alignment vertical="top" wrapText="1"/>
    </xf>
    <xf numFmtId="164" fontId="0" fillId="8" borderId="0" xfId="0" applyNumberFormat="1" applyFill="1" applyAlignment="1">
      <alignment vertical="top" wrapText="1"/>
    </xf>
    <xf numFmtId="164" fontId="12" fillId="0" borderId="59" xfId="0" applyNumberFormat="1" applyFont="1" applyBorder="1" applyAlignment="1">
      <alignment vertical="top" wrapText="1"/>
    </xf>
    <xf numFmtId="164" fontId="12" fillId="0" borderId="58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5" fillId="12" borderId="43" xfId="0" applyFont="1" applyFill="1" applyBorder="1" applyAlignment="1">
      <alignment horizontal="center" vertical="center" wrapText="1"/>
    </xf>
    <xf numFmtId="0" fontId="8" fillId="12" borderId="44" xfId="0" applyFont="1" applyFill="1" applyBorder="1" applyAlignment="1">
      <alignment vertical="top" wrapText="1"/>
    </xf>
    <xf numFmtId="0" fontId="12" fillId="13" borderId="46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vertical="top" wrapText="1"/>
    </xf>
    <xf numFmtId="0" fontId="8" fillId="8" borderId="48" xfId="0" applyFont="1" applyFill="1" applyBorder="1" applyAlignment="1">
      <alignment vertical="top" wrapText="1"/>
    </xf>
    <xf numFmtId="0" fontId="14" fillId="5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14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49" fontId="21" fillId="0" borderId="38" xfId="0" applyNumberFormat="1" applyFont="1" applyBorder="1" applyAlignment="1">
      <alignment vertical="center"/>
    </xf>
    <xf numFmtId="0" fontId="8" fillId="0" borderId="38" xfId="0" applyFont="1" applyBorder="1" applyAlignment="1">
      <alignment vertical="top" wrapText="1"/>
    </xf>
    <xf numFmtId="0" fontId="12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164" fontId="36" fillId="0" borderId="3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1" fillId="10" borderId="38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vertical="center" wrapText="1"/>
    </xf>
    <xf numFmtId="0" fontId="14" fillId="10" borderId="3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49" fontId="1" fillId="9" borderId="38" xfId="0" applyNumberFormat="1" applyFont="1" applyFill="1" applyBorder="1" applyAlignment="1">
      <alignment vertical="top" wrapText="1"/>
    </xf>
  </cellXfs>
  <cellStyles count="2">
    <cellStyle name="Normal" xfId="0" builtinId="0"/>
    <cellStyle name="Normal 2" xfId="1" xr:uid="{7BB62A49-17EA-471E-AFF7-F910027FBD27}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5"/>
  <sheetViews>
    <sheetView showGridLines="0" tabSelected="1" workbookViewId="0">
      <selection activeCell="K24" sqref="K24"/>
    </sheetView>
  </sheetViews>
  <sheetFormatPr defaultColWidth="17.28515625" defaultRowHeight="15" customHeight="1"/>
  <cols>
    <col min="1" max="1" width="12" customWidth="1"/>
    <col min="2" max="2" width="19.7109375" bestFit="1" customWidth="1"/>
    <col min="3" max="3" width="2" customWidth="1"/>
    <col min="4" max="4" width="13.7109375" customWidth="1"/>
    <col min="5" max="6" width="10.42578125" customWidth="1"/>
    <col min="7" max="7" width="9.28515625" customWidth="1"/>
    <col min="8" max="8" width="21.7109375" style="48" bestFit="1" customWidth="1"/>
    <col min="9" max="9" width="9.42578125" customWidth="1"/>
    <col min="10" max="11" width="11.7109375" customWidth="1"/>
    <col min="12" max="12" width="34.85546875" customWidth="1"/>
    <col min="13" max="21" width="9.140625" customWidth="1"/>
  </cols>
  <sheetData>
    <row r="1" spans="1:12" ht="12.75">
      <c r="A1" s="1"/>
      <c r="B1" s="2"/>
      <c r="C1" s="2"/>
      <c r="D1" s="2"/>
      <c r="E1" s="2"/>
      <c r="F1" s="2"/>
      <c r="G1" s="2"/>
      <c r="H1" s="39"/>
      <c r="I1" s="2"/>
      <c r="J1" s="2"/>
      <c r="K1" s="2"/>
      <c r="L1" s="3"/>
    </row>
    <row r="2" spans="1:12" ht="12.75" customHeight="1">
      <c r="A2" s="4" t="s">
        <v>0</v>
      </c>
      <c r="B2" s="5"/>
      <c r="C2" s="5"/>
      <c r="D2" s="6"/>
      <c r="E2" s="6"/>
      <c r="F2" s="6"/>
      <c r="G2" s="6"/>
      <c r="H2" s="38"/>
      <c r="I2" s="6"/>
      <c r="J2" s="6"/>
      <c r="K2" s="6"/>
      <c r="L2" s="3"/>
    </row>
    <row r="3" spans="1:12" ht="27.75" customHeight="1">
      <c r="A3" s="4" t="s">
        <v>239</v>
      </c>
      <c r="B3" s="5"/>
      <c r="C3" s="5"/>
      <c r="D3" s="6"/>
      <c r="E3" s="6"/>
      <c r="F3" s="6"/>
      <c r="G3" s="6"/>
      <c r="H3" s="38"/>
      <c r="I3" s="6"/>
      <c r="J3" s="6"/>
      <c r="K3" s="6"/>
      <c r="L3" s="3"/>
    </row>
    <row r="4" spans="1:12" ht="12.75" customHeight="1">
      <c r="A4" s="7"/>
      <c r="B4" s="5"/>
      <c r="C4" s="5"/>
      <c r="D4" s="6"/>
      <c r="E4" s="6"/>
      <c r="F4" s="6"/>
      <c r="G4" s="6"/>
      <c r="H4" s="38"/>
      <c r="I4" s="6"/>
      <c r="J4" s="6"/>
      <c r="K4" s="6"/>
      <c r="L4" s="3"/>
    </row>
    <row r="5" spans="1:12" ht="12.75" customHeight="1">
      <c r="A5" s="8"/>
      <c r="B5" s="9" t="s">
        <v>1</v>
      </c>
      <c r="C5" s="6"/>
      <c r="D5" s="6"/>
      <c r="E5" s="6"/>
      <c r="F5" s="6"/>
      <c r="G5" s="6"/>
      <c r="H5" s="38"/>
      <c r="I5" s="6"/>
      <c r="J5" s="6"/>
      <c r="K5" s="6"/>
      <c r="L5" s="3"/>
    </row>
    <row r="6" spans="1:12" ht="12.75" customHeight="1">
      <c r="A6" s="10"/>
      <c r="B6" s="11"/>
      <c r="C6" s="12"/>
      <c r="D6" s="12"/>
      <c r="E6" s="12"/>
      <c r="F6" s="12"/>
      <c r="G6" s="12"/>
      <c r="H6" s="45"/>
      <c r="I6" s="12"/>
      <c r="J6" s="12"/>
      <c r="K6" s="12"/>
      <c r="L6" s="3"/>
    </row>
    <row r="7" spans="1:12" ht="12.75" customHeight="1">
      <c r="A7" s="13" t="s">
        <v>2</v>
      </c>
      <c r="B7" s="14" t="s">
        <v>3</v>
      </c>
      <c r="C7" s="15"/>
      <c r="D7" s="14" t="s">
        <v>4</v>
      </c>
      <c r="E7" s="14" t="s">
        <v>5</v>
      </c>
      <c r="F7" s="14" t="s">
        <v>277</v>
      </c>
      <c r="G7" s="14" t="s">
        <v>6</v>
      </c>
      <c r="H7" s="14" t="s">
        <v>7</v>
      </c>
      <c r="I7" s="14" t="s">
        <v>8</v>
      </c>
      <c r="J7" s="16" t="s">
        <v>9</v>
      </c>
      <c r="K7" s="17" t="s">
        <v>10</v>
      </c>
      <c r="L7" s="3"/>
    </row>
    <row r="8" spans="1:12" ht="12.75" customHeight="1">
      <c r="A8" s="18" t="s">
        <v>258</v>
      </c>
      <c r="B8" s="19" t="s">
        <v>259</v>
      </c>
      <c r="C8" s="19"/>
      <c r="D8" s="20">
        <v>3739.5</v>
      </c>
      <c r="E8" s="20"/>
      <c r="F8" s="20"/>
      <c r="G8" s="20"/>
      <c r="H8" s="20"/>
      <c r="I8" s="21"/>
      <c r="J8" s="22"/>
      <c r="K8" s="23">
        <f t="shared" ref="K8:K23" si="0">SUM(D8:J8)</f>
        <v>3739.5</v>
      </c>
      <c r="L8" s="3"/>
    </row>
    <row r="9" spans="1:12" ht="12.75" customHeight="1">
      <c r="A9" s="18" t="s">
        <v>286</v>
      </c>
      <c r="B9" s="19" t="s">
        <v>6</v>
      </c>
      <c r="C9" s="19"/>
      <c r="D9" s="20"/>
      <c r="E9" s="20"/>
      <c r="F9" s="20"/>
      <c r="G9" s="20">
        <v>1.74</v>
      </c>
      <c r="H9" s="20"/>
      <c r="I9" s="21"/>
      <c r="J9" s="22"/>
      <c r="K9" s="23">
        <f t="shared" si="0"/>
        <v>1.74</v>
      </c>
      <c r="L9" s="3"/>
    </row>
    <row r="10" spans="1:12" ht="12.75" customHeight="1">
      <c r="A10" s="18" t="s">
        <v>284</v>
      </c>
      <c r="B10" s="19" t="s">
        <v>277</v>
      </c>
      <c r="C10" s="19"/>
      <c r="D10" s="20"/>
      <c r="E10" s="20"/>
      <c r="F10" s="251">
        <v>10</v>
      </c>
      <c r="G10" s="20"/>
      <c r="H10" s="20"/>
      <c r="I10" s="21"/>
      <c r="J10" s="22"/>
      <c r="K10" s="23">
        <f t="shared" si="0"/>
        <v>10</v>
      </c>
      <c r="L10" s="3"/>
    </row>
    <row r="11" spans="1:12" ht="12.75" customHeight="1">
      <c r="A11" s="18" t="s">
        <v>285</v>
      </c>
      <c r="B11" s="19" t="s">
        <v>277</v>
      </c>
      <c r="C11" s="19"/>
      <c r="D11" s="20"/>
      <c r="E11" s="20"/>
      <c r="F11" s="251">
        <v>11</v>
      </c>
      <c r="G11" s="20"/>
      <c r="H11" s="20"/>
      <c r="I11" s="21"/>
      <c r="J11" s="22"/>
      <c r="K11" s="23">
        <f t="shared" si="0"/>
        <v>11</v>
      </c>
      <c r="L11" s="3"/>
    </row>
    <row r="12" spans="1:12" ht="12.75" customHeight="1">
      <c r="A12" s="24" t="s">
        <v>276</v>
      </c>
      <c r="B12" s="19" t="s">
        <v>277</v>
      </c>
      <c r="C12" s="19"/>
      <c r="D12" s="26"/>
      <c r="E12" s="20"/>
      <c r="F12" s="251">
        <v>10</v>
      </c>
      <c r="G12" s="20"/>
      <c r="H12" s="21"/>
      <c r="I12" s="20"/>
      <c r="J12" s="27"/>
      <c r="K12" s="23">
        <f t="shared" si="0"/>
        <v>10</v>
      </c>
      <c r="L12" s="3"/>
    </row>
    <row r="13" spans="1:12" ht="12.75" customHeight="1">
      <c r="A13" s="24" t="s">
        <v>293</v>
      </c>
      <c r="B13" s="19" t="s">
        <v>277</v>
      </c>
      <c r="C13" s="19"/>
      <c r="D13" s="26"/>
      <c r="E13" s="20"/>
      <c r="F13" s="251">
        <v>10</v>
      </c>
      <c r="G13" s="20"/>
      <c r="H13" s="21"/>
      <c r="I13" s="20"/>
      <c r="J13" s="27"/>
      <c r="K13" s="23">
        <f t="shared" si="0"/>
        <v>10</v>
      </c>
      <c r="L13" s="3"/>
    </row>
    <row r="14" spans="1:12" ht="12.75" customHeight="1">
      <c r="A14" s="24" t="s">
        <v>292</v>
      </c>
      <c r="B14" s="25" t="s">
        <v>6</v>
      </c>
      <c r="C14" s="19"/>
      <c r="D14" s="26"/>
      <c r="E14" s="21"/>
      <c r="F14" s="252"/>
      <c r="G14" s="20">
        <v>7.03</v>
      </c>
      <c r="H14" s="21"/>
      <c r="I14" s="20"/>
      <c r="J14" s="27"/>
      <c r="K14" s="23">
        <f t="shared" si="0"/>
        <v>7.03</v>
      </c>
      <c r="L14" s="36"/>
    </row>
    <row r="15" spans="1:12" ht="12.75" customHeight="1">
      <c r="A15" s="24" t="s">
        <v>321</v>
      </c>
      <c r="B15" s="19" t="s">
        <v>259</v>
      </c>
      <c r="C15" s="19"/>
      <c r="D15" s="26">
        <v>3739.5</v>
      </c>
      <c r="E15" s="21"/>
      <c r="F15" s="252"/>
      <c r="G15" s="20"/>
      <c r="H15" s="21"/>
      <c r="I15" s="20"/>
      <c r="J15" s="27"/>
      <c r="K15" s="23">
        <f t="shared" si="0"/>
        <v>3739.5</v>
      </c>
      <c r="L15" s="36"/>
    </row>
    <row r="16" spans="1:12" ht="12.75" customHeight="1">
      <c r="A16" s="24" t="s">
        <v>308</v>
      </c>
      <c r="B16" s="19" t="s">
        <v>277</v>
      </c>
      <c r="C16" s="6"/>
      <c r="D16" s="26"/>
      <c r="E16" s="28"/>
      <c r="F16" s="252">
        <v>10</v>
      </c>
      <c r="G16" s="29"/>
      <c r="H16" s="29"/>
      <c r="I16" s="26"/>
      <c r="J16" s="27"/>
      <c r="K16" s="23">
        <f t="shared" si="0"/>
        <v>10</v>
      </c>
      <c r="L16" s="3"/>
    </row>
    <row r="17" spans="1:12" ht="12.75" customHeight="1">
      <c r="A17" s="24" t="s">
        <v>308</v>
      </c>
      <c r="B17" s="19" t="s">
        <v>277</v>
      </c>
      <c r="C17" s="19"/>
      <c r="D17" s="26"/>
      <c r="E17" s="28"/>
      <c r="F17" s="252">
        <v>30</v>
      </c>
      <c r="G17" s="29"/>
      <c r="H17" s="29"/>
      <c r="I17" s="26"/>
      <c r="J17" s="27"/>
      <c r="K17" s="23">
        <f t="shared" si="0"/>
        <v>30</v>
      </c>
      <c r="L17" s="3"/>
    </row>
    <row r="18" spans="1:12" ht="12.75" customHeight="1">
      <c r="A18" s="24" t="s">
        <v>308</v>
      </c>
      <c r="B18" s="19" t="s">
        <v>277</v>
      </c>
      <c r="C18" s="6"/>
      <c r="D18" s="26"/>
      <c r="E18" s="28"/>
      <c r="F18" s="252">
        <v>25</v>
      </c>
      <c r="G18" s="29"/>
      <c r="H18" s="29"/>
      <c r="I18" s="26"/>
      <c r="J18" s="27"/>
      <c r="K18" s="23">
        <f t="shared" si="0"/>
        <v>25</v>
      </c>
      <c r="L18" s="3"/>
    </row>
    <row r="19" spans="1:12" ht="12.75" customHeight="1">
      <c r="A19" s="24" t="s">
        <v>331</v>
      </c>
      <c r="B19" s="25" t="s">
        <v>6</v>
      </c>
      <c r="C19" s="6"/>
      <c r="D19" s="26"/>
      <c r="E19" s="28"/>
      <c r="F19" s="252"/>
      <c r="G19" s="29">
        <v>11.15</v>
      </c>
      <c r="H19" s="29"/>
      <c r="I19" s="26"/>
      <c r="J19" s="27"/>
      <c r="K19" s="23">
        <f t="shared" si="0"/>
        <v>11.15</v>
      </c>
      <c r="L19" s="3"/>
    </row>
    <row r="20" spans="1:12" ht="12.75" customHeight="1">
      <c r="A20" s="24" t="s">
        <v>336</v>
      </c>
      <c r="B20" s="25" t="s">
        <v>337</v>
      </c>
      <c r="C20" s="6"/>
      <c r="D20" s="26"/>
      <c r="E20" s="28">
        <v>9762</v>
      </c>
      <c r="F20" s="252"/>
      <c r="G20" s="29"/>
      <c r="H20" s="29"/>
      <c r="I20" s="26"/>
      <c r="J20" s="27"/>
      <c r="K20" s="23">
        <f t="shared" si="0"/>
        <v>9762</v>
      </c>
      <c r="L20" s="3"/>
    </row>
    <row r="21" spans="1:12" ht="12.75" customHeight="1">
      <c r="A21" s="263" t="s">
        <v>345</v>
      </c>
      <c r="B21" s="264" t="s">
        <v>277</v>
      </c>
      <c r="C21" s="12"/>
      <c r="D21" s="265"/>
      <c r="E21" s="266"/>
      <c r="F21" s="266">
        <v>25</v>
      </c>
      <c r="G21" s="267"/>
      <c r="H21" s="267"/>
      <c r="I21" s="268"/>
      <c r="J21" s="269"/>
      <c r="K21" s="270">
        <f t="shared" si="0"/>
        <v>25</v>
      </c>
      <c r="L21" s="3"/>
    </row>
    <row r="22" spans="1:12" ht="12.75" customHeight="1">
      <c r="A22" s="254" t="s">
        <v>350</v>
      </c>
      <c r="B22" s="168" t="s">
        <v>6</v>
      </c>
      <c r="C22" s="271"/>
      <c r="D22" s="272"/>
      <c r="E22" s="273"/>
      <c r="F22" s="273"/>
      <c r="G22" s="274">
        <v>24.84</v>
      </c>
      <c r="H22" s="274"/>
      <c r="I22" s="275"/>
      <c r="J22" s="272"/>
      <c r="K22" s="270">
        <f t="shared" si="0"/>
        <v>24.84</v>
      </c>
      <c r="L22" s="3"/>
    </row>
    <row r="23" spans="1:12" ht="12.75" customHeight="1">
      <c r="A23" s="257"/>
      <c r="B23" s="258"/>
      <c r="C23" s="259"/>
      <c r="D23" s="260"/>
      <c r="E23" s="261"/>
      <c r="F23" s="261"/>
      <c r="G23" s="262"/>
      <c r="H23" s="262"/>
      <c r="I23" s="268"/>
      <c r="J23" s="269"/>
      <c r="K23" s="270">
        <f t="shared" si="0"/>
        <v>0</v>
      </c>
      <c r="L23" s="3"/>
    </row>
    <row r="24" spans="1:12" ht="12.75" customHeight="1">
      <c r="A24" s="31"/>
      <c r="B24" s="32" t="s">
        <v>11</v>
      </c>
      <c r="C24" s="33"/>
      <c r="D24" s="34">
        <f>SUM(D8:D23)</f>
        <v>7479</v>
      </c>
      <c r="E24" s="34">
        <f t="shared" ref="E24:J24" si="1">SUM(E8:E23)</f>
        <v>9762</v>
      </c>
      <c r="F24" s="34">
        <f t="shared" si="1"/>
        <v>131</v>
      </c>
      <c r="G24" s="34">
        <f t="shared" si="1"/>
        <v>44.760000000000005</v>
      </c>
      <c r="H24" s="34">
        <f t="shared" si="1"/>
        <v>0</v>
      </c>
      <c r="I24" s="34">
        <f t="shared" si="1"/>
        <v>0</v>
      </c>
      <c r="J24" s="34">
        <f t="shared" si="1"/>
        <v>0</v>
      </c>
      <c r="K24" s="35">
        <f>SUM(K8:K23)</f>
        <v>17416.759999999998</v>
      </c>
      <c r="L24" s="3"/>
    </row>
    <row r="25" spans="1:12" ht="12.75" customHeight="1">
      <c r="A25" s="36"/>
      <c r="B25" s="3"/>
      <c r="C25" s="3"/>
      <c r="D25" s="3"/>
      <c r="E25" s="3"/>
      <c r="F25" s="3"/>
      <c r="G25" s="3"/>
      <c r="H25" s="47"/>
      <c r="I25" s="3"/>
      <c r="J25" s="3"/>
      <c r="K25" s="3"/>
      <c r="L25" s="3"/>
    </row>
    <row r="26" spans="1:12" ht="12.75" customHeight="1">
      <c r="A26" s="36"/>
      <c r="B26" s="3"/>
      <c r="C26" s="3"/>
      <c r="D26" s="3"/>
      <c r="E26" s="3"/>
      <c r="F26" s="3"/>
      <c r="G26" s="3"/>
      <c r="H26" s="47"/>
      <c r="I26" s="3"/>
      <c r="J26" s="3"/>
      <c r="K26" s="3"/>
      <c r="L26" s="3"/>
    </row>
    <row r="27" spans="1:12" ht="12.75">
      <c r="A27" s="37"/>
    </row>
    <row r="28" spans="1:12" ht="12.75">
      <c r="A28" s="37"/>
    </row>
    <row r="29" spans="1:12" ht="12.75">
      <c r="A29" s="37"/>
    </row>
    <row r="30" spans="1:12" ht="12.75">
      <c r="A30" s="37"/>
    </row>
    <row r="31" spans="1:12" ht="12.75">
      <c r="A31" s="37"/>
    </row>
    <row r="32" spans="1:12" ht="12.75">
      <c r="A32" s="37"/>
    </row>
    <row r="33" spans="1:1" ht="12.75">
      <c r="A33" s="37"/>
    </row>
    <row r="34" spans="1:1" ht="12.75">
      <c r="A34" s="37"/>
    </row>
    <row r="35" spans="1:1" ht="12.75">
      <c r="A35" s="37"/>
    </row>
    <row r="36" spans="1:1" ht="12.75">
      <c r="A36" s="37"/>
    </row>
    <row r="37" spans="1:1" ht="12.75">
      <c r="A37" s="37"/>
    </row>
    <row r="38" spans="1:1" ht="12.75">
      <c r="A38" s="37"/>
    </row>
    <row r="39" spans="1:1" ht="12.75">
      <c r="A39" s="37"/>
    </row>
    <row r="40" spans="1:1" ht="12.75">
      <c r="A40" s="37"/>
    </row>
    <row r="41" spans="1:1" ht="12.75">
      <c r="A41" s="37"/>
    </row>
    <row r="42" spans="1:1" ht="12.75">
      <c r="A42" s="37"/>
    </row>
    <row r="43" spans="1:1" ht="12.75">
      <c r="A43" s="37"/>
    </row>
    <row r="44" spans="1:1" ht="12.75">
      <c r="A44" s="37"/>
    </row>
    <row r="45" spans="1:1" ht="12.75">
      <c r="A45" s="37"/>
    </row>
    <row r="46" spans="1:1" ht="12.75">
      <c r="A46" s="37"/>
    </row>
    <row r="47" spans="1:1" ht="12.75">
      <c r="A47" s="37"/>
    </row>
    <row r="48" spans="1:1" ht="12.75">
      <c r="A48" s="37"/>
    </row>
    <row r="49" spans="1:1" ht="12.75">
      <c r="A49" s="37"/>
    </row>
    <row r="50" spans="1:1" ht="12.75">
      <c r="A50" s="37"/>
    </row>
    <row r="51" spans="1:1" ht="12.75">
      <c r="A51" s="37"/>
    </row>
    <row r="52" spans="1:1" ht="12.75">
      <c r="A52" s="37"/>
    </row>
    <row r="53" spans="1:1" ht="12.75">
      <c r="A53" s="37"/>
    </row>
    <row r="54" spans="1:1" ht="12.75">
      <c r="A54" s="37"/>
    </row>
    <row r="55" spans="1:1" ht="12.75">
      <c r="A55" s="37"/>
    </row>
    <row r="56" spans="1:1" ht="12.75">
      <c r="A56" s="37"/>
    </row>
    <row r="57" spans="1:1" ht="12.75">
      <c r="A57" s="37"/>
    </row>
    <row r="58" spans="1:1" ht="12.75">
      <c r="A58" s="37"/>
    </row>
    <row r="59" spans="1:1" ht="12.75">
      <c r="A59" s="37"/>
    </row>
    <row r="60" spans="1:1" ht="12.75">
      <c r="A60" s="37"/>
    </row>
    <row r="61" spans="1:1" ht="12.75">
      <c r="A61" s="37"/>
    </row>
    <row r="62" spans="1:1" ht="12.75">
      <c r="A62" s="37"/>
    </row>
    <row r="63" spans="1:1" ht="12.75">
      <c r="A63" s="37"/>
    </row>
    <row r="64" spans="1:1" ht="12.75">
      <c r="A64" s="37"/>
    </row>
    <row r="65" spans="1:1" ht="12.75">
      <c r="A65" s="37"/>
    </row>
    <row r="66" spans="1:1" ht="12.75">
      <c r="A66" s="37"/>
    </row>
    <row r="67" spans="1:1" ht="12.75">
      <c r="A67" s="37"/>
    </row>
    <row r="68" spans="1:1" ht="12.75">
      <c r="A68" s="37"/>
    </row>
    <row r="69" spans="1:1" ht="12.75">
      <c r="A69" s="37"/>
    </row>
    <row r="70" spans="1:1" ht="12.75">
      <c r="A70" s="37"/>
    </row>
    <row r="71" spans="1:1" ht="12.75">
      <c r="A71" s="37"/>
    </row>
    <row r="72" spans="1:1" ht="12.75">
      <c r="A72" s="37"/>
    </row>
    <row r="73" spans="1:1" ht="12.75">
      <c r="A73" s="37"/>
    </row>
    <row r="74" spans="1:1" ht="12.75">
      <c r="A74" s="37"/>
    </row>
    <row r="75" spans="1:1" ht="12.75">
      <c r="A75" s="37"/>
    </row>
    <row r="76" spans="1:1" ht="12.75">
      <c r="A76" s="37"/>
    </row>
    <row r="77" spans="1:1" ht="12.75">
      <c r="A77" s="37"/>
    </row>
    <row r="78" spans="1:1" ht="12.75">
      <c r="A78" s="37"/>
    </row>
    <row r="79" spans="1:1" ht="12.75">
      <c r="A79" s="37"/>
    </row>
    <row r="80" spans="1:1" ht="12.75">
      <c r="A80" s="37"/>
    </row>
    <row r="81" spans="1:1" ht="12.75">
      <c r="A81" s="37"/>
    </row>
    <row r="82" spans="1:1" ht="12.75">
      <c r="A82" s="37"/>
    </row>
    <row r="83" spans="1:1" ht="12.75">
      <c r="A83" s="37"/>
    </row>
    <row r="84" spans="1:1" ht="12.75">
      <c r="A84" s="37"/>
    </row>
    <row r="85" spans="1:1" ht="12.75">
      <c r="A85" s="37"/>
    </row>
    <row r="86" spans="1:1" ht="12.75">
      <c r="A86" s="37"/>
    </row>
    <row r="87" spans="1:1" ht="12.75">
      <c r="A87" s="37"/>
    </row>
    <row r="88" spans="1:1" ht="12.75">
      <c r="A88" s="37"/>
    </row>
    <row r="89" spans="1:1" ht="12.75">
      <c r="A89" s="37"/>
    </row>
    <row r="90" spans="1:1" ht="12.75">
      <c r="A90" s="37"/>
    </row>
    <row r="91" spans="1:1" ht="12.75">
      <c r="A91" s="37"/>
    </row>
    <row r="92" spans="1:1" ht="12.75">
      <c r="A92" s="37"/>
    </row>
    <row r="93" spans="1:1" ht="12.75">
      <c r="A93" s="37"/>
    </row>
    <row r="94" spans="1:1" ht="12.75">
      <c r="A94" s="37"/>
    </row>
    <row r="95" spans="1:1" ht="12.75">
      <c r="A95" s="37"/>
    </row>
    <row r="96" spans="1:1" ht="12.75">
      <c r="A96" s="37"/>
    </row>
    <row r="97" spans="1:1" ht="12.75">
      <c r="A97" s="37"/>
    </row>
    <row r="98" spans="1:1" ht="12.75">
      <c r="A98" s="37"/>
    </row>
    <row r="99" spans="1:1" ht="12.75">
      <c r="A99" s="37"/>
    </row>
    <row r="100" spans="1:1" ht="12.75">
      <c r="A100" s="37"/>
    </row>
    <row r="101" spans="1:1" ht="12.75">
      <c r="A101" s="37"/>
    </row>
    <row r="102" spans="1:1" ht="12.75">
      <c r="A102" s="37"/>
    </row>
    <row r="103" spans="1:1" ht="12.75">
      <c r="A103" s="37"/>
    </row>
    <row r="104" spans="1:1" ht="12.75">
      <c r="A104" s="37"/>
    </row>
    <row r="105" spans="1:1" ht="12.75">
      <c r="A105" s="37"/>
    </row>
    <row r="106" spans="1:1" ht="12.75">
      <c r="A106" s="37"/>
    </row>
    <row r="107" spans="1:1" ht="12.75">
      <c r="A107" s="37"/>
    </row>
    <row r="108" spans="1:1" ht="12.75">
      <c r="A108" s="37"/>
    </row>
    <row r="109" spans="1:1" ht="12.75">
      <c r="A109" s="37"/>
    </row>
    <row r="110" spans="1:1" ht="12.75">
      <c r="A110" s="37"/>
    </row>
    <row r="111" spans="1:1" ht="12.75">
      <c r="A111" s="37"/>
    </row>
    <row r="112" spans="1:1" ht="12.75">
      <c r="A112" s="37"/>
    </row>
    <row r="113" spans="1:1" ht="12.75">
      <c r="A113" s="37"/>
    </row>
    <row r="114" spans="1:1" ht="12.75">
      <c r="A114" s="37"/>
    </row>
    <row r="115" spans="1:1" ht="12.75">
      <c r="A115" s="37"/>
    </row>
    <row r="116" spans="1:1" ht="12.75">
      <c r="A116" s="37"/>
    </row>
    <row r="117" spans="1:1" ht="12.75">
      <c r="A117" s="37"/>
    </row>
    <row r="118" spans="1:1" ht="12.75">
      <c r="A118" s="37"/>
    </row>
    <row r="119" spans="1:1" ht="12.75">
      <c r="A119" s="37"/>
    </row>
    <row r="120" spans="1:1" ht="12.75">
      <c r="A120" s="37"/>
    </row>
    <row r="121" spans="1:1" ht="12.75">
      <c r="A121" s="37"/>
    </row>
    <row r="122" spans="1:1" ht="12.75">
      <c r="A122" s="37"/>
    </row>
    <row r="123" spans="1:1" ht="12.75">
      <c r="A123" s="37"/>
    </row>
    <row r="124" spans="1:1" ht="12.75">
      <c r="A124" s="37"/>
    </row>
    <row r="125" spans="1:1" ht="12.75">
      <c r="A125" s="37"/>
    </row>
    <row r="126" spans="1:1" ht="12.75">
      <c r="A126" s="37"/>
    </row>
    <row r="127" spans="1:1" ht="12.75">
      <c r="A127" s="37"/>
    </row>
    <row r="128" spans="1:1" ht="12.75">
      <c r="A128" s="37"/>
    </row>
    <row r="129" spans="1:1" ht="12.75">
      <c r="A129" s="37"/>
    </row>
    <row r="130" spans="1:1" ht="12.75">
      <c r="A130" s="37"/>
    </row>
    <row r="131" spans="1:1" ht="12.75">
      <c r="A131" s="37"/>
    </row>
    <row r="132" spans="1:1" ht="12.75">
      <c r="A132" s="37"/>
    </row>
    <row r="133" spans="1:1" ht="12.75">
      <c r="A133" s="37"/>
    </row>
    <row r="134" spans="1:1" ht="12.75">
      <c r="A134" s="37"/>
    </row>
    <row r="135" spans="1:1" ht="12.75">
      <c r="A135" s="37"/>
    </row>
    <row r="136" spans="1:1" ht="12.75">
      <c r="A136" s="37"/>
    </row>
    <row r="137" spans="1:1" ht="12.75">
      <c r="A137" s="37"/>
    </row>
    <row r="138" spans="1:1" ht="12.75">
      <c r="A138" s="37"/>
    </row>
    <row r="139" spans="1:1" ht="12.75">
      <c r="A139" s="37"/>
    </row>
    <row r="140" spans="1:1" ht="12.75">
      <c r="A140" s="37"/>
    </row>
    <row r="141" spans="1:1" ht="12.75">
      <c r="A141" s="37"/>
    </row>
    <row r="142" spans="1:1" ht="12.75">
      <c r="A142" s="37"/>
    </row>
    <row r="143" spans="1:1" ht="12.75">
      <c r="A143" s="37"/>
    </row>
    <row r="144" spans="1:1" ht="12.75">
      <c r="A144" s="37"/>
    </row>
    <row r="145" spans="1:1" ht="12.75">
      <c r="A145" s="37"/>
    </row>
    <row r="146" spans="1:1" ht="12.75">
      <c r="A146" s="37"/>
    </row>
    <row r="147" spans="1:1" ht="12.75">
      <c r="A147" s="37"/>
    </row>
    <row r="148" spans="1:1" ht="12.75">
      <c r="A148" s="37"/>
    </row>
    <row r="149" spans="1:1" ht="12.75">
      <c r="A149" s="37"/>
    </row>
    <row r="150" spans="1:1" ht="12.75">
      <c r="A150" s="37"/>
    </row>
    <row r="151" spans="1:1" ht="12.75">
      <c r="A151" s="37"/>
    </row>
    <row r="152" spans="1:1" ht="12.75">
      <c r="A152" s="37"/>
    </row>
    <row r="153" spans="1:1" ht="12.75">
      <c r="A153" s="37"/>
    </row>
    <row r="154" spans="1:1" ht="12.75">
      <c r="A154" s="37"/>
    </row>
    <row r="155" spans="1:1" ht="12.75">
      <c r="A155" s="37"/>
    </row>
    <row r="156" spans="1:1" ht="12.75">
      <c r="A156" s="37"/>
    </row>
    <row r="157" spans="1:1" ht="12.75">
      <c r="A157" s="37"/>
    </row>
    <row r="158" spans="1:1" ht="12.75">
      <c r="A158" s="37"/>
    </row>
    <row r="159" spans="1:1" ht="12.75">
      <c r="A159" s="37"/>
    </row>
    <row r="160" spans="1:1" ht="12.75">
      <c r="A160" s="37"/>
    </row>
    <row r="161" spans="1:1" ht="12.75">
      <c r="A161" s="37"/>
    </row>
    <row r="162" spans="1:1" ht="12.75">
      <c r="A162" s="37"/>
    </row>
    <row r="163" spans="1:1" ht="12.75">
      <c r="A163" s="37"/>
    </row>
    <row r="164" spans="1:1" ht="12.75">
      <c r="A164" s="37"/>
    </row>
    <row r="165" spans="1:1" ht="12.75">
      <c r="A165" s="37"/>
    </row>
    <row r="166" spans="1:1" ht="12.75">
      <c r="A166" s="37"/>
    </row>
    <row r="167" spans="1:1" ht="12.75">
      <c r="A167" s="37"/>
    </row>
    <row r="168" spans="1:1" ht="12.75">
      <c r="A168" s="37"/>
    </row>
    <row r="169" spans="1:1" ht="12.75">
      <c r="A169" s="37"/>
    </row>
    <row r="170" spans="1:1" ht="12.75">
      <c r="A170" s="37"/>
    </row>
    <row r="171" spans="1:1" ht="12.75">
      <c r="A171" s="37"/>
    </row>
    <row r="172" spans="1:1" ht="12.75">
      <c r="A172" s="37"/>
    </row>
    <row r="173" spans="1:1" ht="12.75">
      <c r="A173" s="37"/>
    </row>
    <row r="174" spans="1:1" ht="12.75">
      <c r="A174" s="37"/>
    </row>
    <row r="175" spans="1:1" ht="12.75">
      <c r="A175" s="37"/>
    </row>
    <row r="176" spans="1:1" ht="12.75">
      <c r="A176" s="37"/>
    </row>
    <row r="177" spans="1:1" ht="12.75">
      <c r="A177" s="37"/>
    </row>
    <row r="178" spans="1:1" ht="12.75">
      <c r="A178" s="37"/>
    </row>
    <row r="179" spans="1:1" ht="12.75">
      <c r="A179" s="37"/>
    </row>
    <row r="180" spans="1:1" ht="12.75">
      <c r="A180" s="37"/>
    </row>
    <row r="181" spans="1:1" ht="12.75">
      <c r="A181" s="37"/>
    </row>
    <row r="182" spans="1:1" ht="12.75">
      <c r="A182" s="37"/>
    </row>
    <row r="183" spans="1:1" ht="12.75">
      <c r="A183" s="37"/>
    </row>
    <row r="184" spans="1:1" ht="12.75">
      <c r="A184" s="37"/>
    </row>
    <row r="185" spans="1:1" ht="12.75">
      <c r="A185" s="37"/>
    </row>
    <row r="186" spans="1:1" ht="12.75">
      <c r="A186" s="37"/>
    </row>
    <row r="187" spans="1:1" ht="12.75">
      <c r="A187" s="37"/>
    </row>
    <row r="188" spans="1:1" ht="12.75">
      <c r="A188" s="37"/>
    </row>
    <row r="189" spans="1:1" ht="12.75">
      <c r="A189" s="37"/>
    </row>
    <row r="190" spans="1:1" ht="12.75">
      <c r="A190" s="37"/>
    </row>
    <row r="191" spans="1:1" ht="12.75">
      <c r="A191" s="37"/>
    </row>
    <row r="192" spans="1:1" ht="12.75">
      <c r="A192" s="37"/>
    </row>
    <row r="193" spans="1:1" ht="12.75">
      <c r="A193" s="37"/>
    </row>
    <row r="194" spans="1:1" ht="12.75">
      <c r="A194" s="37"/>
    </row>
    <row r="195" spans="1:1" ht="12.75">
      <c r="A195" s="37"/>
    </row>
    <row r="196" spans="1:1" ht="12.75">
      <c r="A196" s="37"/>
    </row>
    <row r="197" spans="1:1" ht="12.75">
      <c r="A197" s="37"/>
    </row>
    <row r="198" spans="1:1" ht="12.75">
      <c r="A198" s="37"/>
    </row>
    <row r="199" spans="1:1" ht="12.75">
      <c r="A199" s="37"/>
    </row>
    <row r="200" spans="1:1" ht="12.75">
      <c r="A200" s="37"/>
    </row>
    <row r="201" spans="1:1" ht="12.75">
      <c r="A201" s="37"/>
    </row>
    <row r="202" spans="1:1" ht="12.75">
      <c r="A202" s="37"/>
    </row>
    <row r="203" spans="1:1" ht="12.75">
      <c r="A203" s="37"/>
    </row>
    <row r="204" spans="1:1" ht="12.75">
      <c r="A204" s="37"/>
    </row>
    <row r="205" spans="1:1" ht="12.75">
      <c r="A205" s="37"/>
    </row>
    <row r="206" spans="1:1" ht="12.75">
      <c r="A206" s="37"/>
    </row>
    <row r="207" spans="1:1" ht="12.75">
      <c r="A207" s="37"/>
    </row>
    <row r="208" spans="1:1" ht="12.75">
      <c r="A208" s="37"/>
    </row>
    <row r="209" spans="1:1" ht="12.75">
      <c r="A209" s="37"/>
    </row>
    <row r="210" spans="1:1" ht="12.75">
      <c r="A210" s="37"/>
    </row>
    <row r="211" spans="1:1" ht="12.75">
      <c r="A211" s="37"/>
    </row>
    <row r="212" spans="1:1" ht="12.75">
      <c r="A212" s="37"/>
    </row>
    <row r="213" spans="1:1" ht="12.75">
      <c r="A213" s="37"/>
    </row>
    <row r="214" spans="1:1" ht="12.75">
      <c r="A214" s="37"/>
    </row>
    <row r="215" spans="1:1" ht="12.75">
      <c r="A215" s="37"/>
    </row>
    <row r="216" spans="1:1" ht="12.75">
      <c r="A216" s="37"/>
    </row>
    <row r="217" spans="1:1" ht="12.75">
      <c r="A217" s="37"/>
    </row>
    <row r="218" spans="1:1" ht="12.75">
      <c r="A218" s="37"/>
    </row>
    <row r="219" spans="1:1" ht="12.75">
      <c r="A219" s="37"/>
    </row>
    <row r="220" spans="1:1" ht="12.75">
      <c r="A220" s="37"/>
    </row>
    <row r="221" spans="1:1" ht="12.75">
      <c r="A221" s="37"/>
    </row>
    <row r="222" spans="1:1" ht="12.75">
      <c r="A222" s="37"/>
    </row>
    <row r="223" spans="1:1" ht="12.75">
      <c r="A223" s="37"/>
    </row>
    <row r="224" spans="1:1" ht="12.75">
      <c r="A224" s="37"/>
    </row>
    <row r="225" spans="1:1" ht="12.75">
      <c r="A225" s="37"/>
    </row>
    <row r="226" spans="1:1" ht="12.75">
      <c r="A226" s="37"/>
    </row>
    <row r="227" spans="1:1" ht="12.75">
      <c r="A227" s="37"/>
    </row>
    <row r="228" spans="1:1" ht="12.75">
      <c r="A228" s="37"/>
    </row>
    <row r="229" spans="1:1" ht="12.75">
      <c r="A229" s="37"/>
    </row>
    <row r="230" spans="1:1" ht="12.75">
      <c r="A230" s="37"/>
    </row>
    <row r="231" spans="1:1" ht="12.75">
      <c r="A231" s="37"/>
    </row>
    <row r="232" spans="1:1" ht="12.75">
      <c r="A232" s="37"/>
    </row>
    <row r="233" spans="1:1" ht="12.75">
      <c r="A233" s="37"/>
    </row>
    <row r="234" spans="1:1" ht="12.75">
      <c r="A234" s="37"/>
    </row>
    <row r="235" spans="1:1" ht="12.75">
      <c r="A235" s="37"/>
    </row>
    <row r="236" spans="1:1" ht="12.75">
      <c r="A236" s="37"/>
    </row>
    <row r="237" spans="1:1" ht="12.75">
      <c r="A237" s="37"/>
    </row>
    <row r="238" spans="1:1" ht="12.75">
      <c r="A238" s="37"/>
    </row>
    <row r="239" spans="1:1" ht="12.75">
      <c r="A239" s="37"/>
    </row>
    <row r="240" spans="1:1" ht="12.75">
      <c r="A240" s="37"/>
    </row>
    <row r="241" spans="1:1" ht="12.75">
      <c r="A241" s="37"/>
    </row>
    <row r="242" spans="1:1" ht="12.75">
      <c r="A242" s="37"/>
    </row>
    <row r="243" spans="1:1" ht="12.75">
      <c r="A243" s="37"/>
    </row>
    <row r="244" spans="1:1" ht="12.75">
      <c r="A244" s="37"/>
    </row>
    <row r="245" spans="1:1" ht="12.75">
      <c r="A245" s="37"/>
    </row>
    <row r="246" spans="1:1" ht="12.75">
      <c r="A246" s="37"/>
    </row>
    <row r="247" spans="1:1" ht="12.75">
      <c r="A247" s="37"/>
    </row>
    <row r="248" spans="1:1" ht="12.75">
      <c r="A248" s="37"/>
    </row>
    <row r="249" spans="1:1" ht="12.75">
      <c r="A249" s="37"/>
    </row>
    <row r="250" spans="1:1" ht="12.75">
      <c r="A250" s="37"/>
    </row>
    <row r="251" spans="1:1" ht="12.75">
      <c r="A251" s="37"/>
    </row>
    <row r="252" spans="1:1" ht="12.75">
      <c r="A252" s="37"/>
    </row>
    <row r="253" spans="1:1" ht="12.75">
      <c r="A253" s="37"/>
    </row>
    <row r="254" spans="1:1" ht="12.75">
      <c r="A254" s="37"/>
    </row>
    <row r="255" spans="1:1" ht="12.75">
      <c r="A255" s="37"/>
    </row>
    <row r="256" spans="1:1" ht="12.75">
      <c r="A256" s="37"/>
    </row>
    <row r="257" spans="1:1" ht="12.75">
      <c r="A257" s="37"/>
    </row>
    <row r="258" spans="1:1" ht="12.75">
      <c r="A258" s="37"/>
    </row>
    <row r="259" spans="1:1" ht="12.75">
      <c r="A259" s="37"/>
    </row>
    <row r="260" spans="1:1" ht="12.75">
      <c r="A260" s="37"/>
    </row>
    <row r="261" spans="1:1" ht="12.75">
      <c r="A261" s="37"/>
    </row>
    <row r="262" spans="1:1" ht="12.75">
      <c r="A262" s="37"/>
    </row>
    <row r="263" spans="1:1" ht="12.75">
      <c r="A263" s="37"/>
    </row>
    <row r="264" spans="1:1" ht="12.75">
      <c r="A264" s="37"/>
    </row>
    <row r="265" spans="1:1" ht="12.75">
      <c r="A265" s="37"/>
    </row>
    <row r="266" spans="1:1" ht="12.75">
      <c r="A266" s="37"/>
    </row>
    <row r="267" spans="1:1" ht="12.75">
      <c r="A267" s="37"/>
    </row>
    <row r="268" spans="1:1" ht="12.75">
      <c r="A268" s="37"/>
    </row>
    <row r="269" spans="1:1" ht="12.75">
      <c r="A269" s="37"/>
    </row>
    <row r="270" spans="1:1" ht="12.75">
      <c r="A270" s="37"/>
    </row>
    <row r="271" spans="1:1" ht="12.75">
      <c r="A271" s="37"/>
    </row>
    <row r="272" spans="1:1" ht="12.75">
      <c r="A272" s="37"/>
    </row>
    <row r="273" spans="1:1" ht="12.75">
      <c r="A273" s="37"/>
    </row>
    <row r="274" spans="1:1" ht="12.75">
      <c r="A274" s="37"/>
    </row>
    <row r="275" spans="1:1" ht="12.75">
      <c r="A275" s="37"/>
    </row>
    <row r="276" spans="1:1" ht="12.75">
      <c r="A276" s="37"/>
    </row>
    <row r="277" spans="1:1" ht="12.75">
      <c r="A277" s="37"/>
    </row>
    <row r="278" spans="1:1" ht="12.75">
      <c r="A278" s="37"/>
    </row>
    <row r="279" spans="1:1" ht="12.75">
      <c r="A279" s="37"/>
    </row>
    <row r="280" spans="1:1" ht="12.75">
      <c r="A280" s="37"/>
    </row>
    <row r="281" spans="1:1" ht="12.75">
      <c r="A281" s="37"/>
    </row>
    <row r="282" spans="1:1" ht="12.75">
      <c r="A282" s="37"/>
    </row>
    <row r="283" spans="1:1" ht="12.75">
      <c r="A283" s="37"/>
    </row>
    <row r="284" spans="1:1" ht="12.75">
      <c r="A284" s="37"/>
    </row>
    <row r="285" spans="1:1" ht="12.75">
      <c r="A285" s="37"/>
    </row>
    <row r="286" spans="1:1" ht="12.75">
      <c r="A286" s="37"/>
    </row>
    <row r="287" spans="1:1" ht="12.75">
      <c r="A287" s="37"/>
    </row>
    <row r="288" spans="1:1" ht="12.75">
      <c r="A288" s="37"/>
    </row>
    <row r="289" spans="1:1" ht="12.75">
      <c r="A289" s="37"/>
    </row>
    <row r="290" spans="1:1" ht="12.75">
      <c r="A290" s="37"/>
    </row>
    <row r="291" spans="1:1" ht="12.75">
      <c r="A291" s="37"/>
    </row>
    <row r="292" spans="1:1" ht="12.75">
      <c r="A292" s="37"/>
    </row>
    <row r="293" spans="1:1" ht="12.75">
      <c r="A293" s="37"/>
    </row>
    <row r="294" spans="1:1" ht="12.75">
      <c r="A294" s="37"/>
    </row>
    <row r="295" spans="1:1" ht="12.75">
      <c r="A295" s="37"/>
    </row>
    <row r="296" spans="1:1" ht="12.75">
      <c r="A296" s="37"/>
    </row>
    <row r="297" spans="1:1" ht="12.75">
      <c r="A297" s="37"/>
    </row>
    <row r="298" spans="1:1" ht="12.75">
      <c r="A298" s="37"/>
    </row>
    <row r="299" spans="1:1" ht="12.75">
      <c r="A299" s="37"/>
    </row>
    <row r="300" spans="1:1" ht="12.75">
      <c r="A300" s="37"/>
    </row>
    <row r="301" spans="1:1" ht="12.75">
      <c r="A301" s="37"/>
    </row>
    <row r="302" spans="1:1" ht="12.75">
      <c r="A302" s="37"/>
    </row>
    <row r="303" spans="1:1" ht="12.75">
      <c r="A303" s="37"/>
    </row>
    <row r="304" spans="1:1" ht="12.75">
      <c r="A304" s="37"/>
    </row>
    <row r="305" spans="1:1" ht="12.75">
      <c r="A305" s="37"/>
    </row>
    <row r="306" spans="1:1" ht="12.75">
      <c r="A306" s="37"/>
    </row>
    <row r="307" spans="1:1" ht="12.75">
      <c r="A307" s="37"/>
    </row>
    <row r="308" spans="1:1" ht="12.75">
      <c r="A308" s="37"/>
    </row>
    <row r="309" spans="1:1" ht="12.75">
      <c r="A309" s="37"/>
    </row>
    <row r="310" spans="1:1" ht="12.75">
      <c r="A310" s="37"/>
    </row>
    <row r="311" spans="1:1" ht="12.75">
      <c r="A311" s="37"/>
    </row>
    <row r="312" spans="1:1" ht="12.75">
      <c r="A312" s="37"/>
    </row>
    <row r="313" spans="1:1" ht="12.75">
      <c r="A313" s="37"/>
    </row>
    <row r="314" spans="1:1" ht="12.75">
      <c r="A314" s="37"/>
    </row>
    <row r="315" spans="1:1" ht="12.75">
      <c r="A315" s="37"/>
    </row>
    <row r="316" spans="1:1" ht="12.75">
      <c r="A316" s="37"/>
    </row>
    <row r="317" spans="1:1" ht="12.75">
      <c r="A317" s="37"/>
    </row>
    <row r="318" spans="1:1" ht="12.75">
      <c r="A318" s="37"/>
    </row>
    <row r="319" spans="1:1" ht="12.75">
      <c r="A319" s="37"/>
    </row>
    <row r="320" spans="1:1" ht="12.75">
      <c r="A320" s="37"/>
    </row>
    <row r="321" spans="1:1" ht="12.75">
      <c r="A321" s="37"/>
    </row>
    <row r="322" spans="1:1" ht="12.75">
      <c r="A322" s="37"/>
    </row>
    <row r="323" spans="1:1" ht="12.75">
      <c r="A323" s="37"/>
    </row>
    <row r="324" spans="1:1" ht="12.75">
      <c r="A324" s="37"/>
    </row>
    <row r="325" spans="1:1" ht="12.75">
      <c r="A325" s="37"/>
    </row>
    <row r="326" spans="1:1" ht="12.75">
      <c r="A326" s="37"/>
    </row>
    <row r="327" spans="1:1" ht="12.75">
      <c r="A327" s="37"/>
    </row>
    <row r="328" spans="1:1" ht="12.75">
      <c r="A328" s="37"/>
    </row>
    <row r="329" spans="1:1" ht="12.75">
      <c r="A329" s="37"/>
    </row>
    <row r="330" spans="1:1" ht="12.75">
      <c r="A330" s="37"/>
    </row>
    <row r="331" spans="1:1" ht="12.75">
      <c r="A331" s="37"/>
    </row>
    <row r="332" spans="1:1" ht="12.75">
      <c r="A332" s="37"/>
    </row>
    <row r="333" spans="1:1" ht="12.75">
      <c r="A333" s="37"/>
    </row>
    <row r="334" spans="1:1" ht="12.75">
      <c r="A334" s="37"/>
    </row>
    <row r="335" spans="1:1" ht="12.75">
      <c r="A335" s="37"/>
    </row>
    <row r="336" spans="1:1" ht="12.75">
      <c r="A336" s="37"/>
    </row>
    <row r="337" spans="1:1" ht="12.75">
      <c r="A337" s="37"/>
    </row>
    <row r="338" spans="1:1" ht="12.75">
      <c r="A338" s="37"/>
    </row>
    <row r="339" spans="1:1" ht="12.75">
      <c r="A339" s="37"/>
    </row>
    <row r="340" spans="1:1" ht="12.75">
      <c r="A340" s="37"/>
    </row>
    <row r="341" spans="1:1" ht="12.75">
      <c r="A341" s="37"/>
    </row>
    <row r="342" spans="1:1" ht="12.75">
      <c r="A342" s="37"/>
    </row>
    <row r="343" spans="1:1" ht="12.75">
      <c r="A343" s="37"/>
    </row>
    <row r="344" spans="1:1" ht="12.75">
      <c r="A344" s="37"/>
    </row>
    <row r="345" spans="1:1" ht="12.75">
      <c r="A345" s="37"/>
    </row>
    <row r="346" spans="1:1" ht="12.75">
      <c r="A346" s="37"/>
    </row>
    <row r="347" spans="1:1" ht="12.75">
      <c r="A347" s="37"/>
    </row>
    <row r="348" spans="1:1" ht="12.75">
      <c r="A348" s="37"/>
    </row>
    <row r="349" spans="1:1" ht="12.75">
      <c r="A349" s="37"/>
    </row>
    <row r="350" spans="1:1" ht="12.75">
      <c r="A350" s="37"/>
    </row>
    <row r="351" spans="1:1" ht="12.75">
      <c r="A351" s="37"/>
    </row>
    <row r="352" spans="1:1" ht="12.75">
      <c r="A352" s="37"/>
    </row>
    <row r="353" spans="1:1" ht="12.75">
      <c r="A353" s="37"/>
    </row>
    <row r="354" spans="1:1" ht="12.75">
      <c r="A354" s="37"/>
    </row>
    <row r="355" spans="1:1" ht="12.75">
      <c r="A355" s="37"/>
    </row>
    <row r="356" spans="1:1" ht="12.75">
      <c r="A356" s="37"/>
    </row>
    <row r="357" spans="1:1" ht="12.75">
      <c r="A357" s="37"/>
    </row>
    <row r="358" spans="1:1" ht="12.75">
      <c r="A358" s="37"/>
    </row>
    <row r="359" spans="1:1" ht="12.75">
      <c r="A359" s="37"/>
    </row>
    <row r="360" spans="1:1" ht="12.75">
      <c r="A360" s="37"/>
    </row>
    <row r="361" spans="1:1" ht="12.75">
      <c r="A361" s="37"/>
    </row>
    <row r="362" spans="1:1" ht="12.75">
      <c r="A362" s="37"/>
    </row>
    <row r="363" spans="1:1" ht="12.75">
      <c r="A363" s="37"/>
    </row>
    <row r="364" spans="1:1" ht="12.75">
      <c r="A364" s="37"/>
    </row>
    <row r="365" spans="1:1" ht="12.75">
      <c r="A365" s="37"/>
    </row>
    <row r="366" spans="1:1" ht="12.75">
      <c r="A366" s="37"/>
    </row>
    <row r="367" spans="1:1" ht="12.75">
      <c r="A367" s="37"/>
    </row>
    <row r="368" spans="1:1" ht="12.75">
      <c r="A368" s="37"/>
    </row>
    <row r="369" spans="1:1" ht="12.75">
      <c r="A369" s="37"/>
    </row>
    <row r="370" spans="1:1" ht="12.75">
      <c r="A370" s="37"/>
    </row>
    <row r="371" spans="1:1" ht="12.75">
      <c r="A371" s="37"/>
    </row>
    <row r="372" spans="1:1" ht="12.75">
      <c r="A372" s="37"/>
    </row>
    <row r="373" spans="1:1" ht="12.75">
      <c r="A373" s="37"/>
    </row>
    <row r="374" spans="1:1" ht="12.75">
      <c r="A374" s="37"/>
    </row>
    <row r="375" spans="1:1" ht="12.75">
      <c r="A375" s="37"/>
    </row>
    <row r="376" spans="1:1" ht="12.75">
      <c r="A376" s="37"/>
    </row>
    <row r="377" spans="1:1" ht="12.75">
      <c r="A377" s="37"/>
    </row>
    <row r="378" spans="1:1" ht="12.75">
      <c r="A378" s="37"/>
    </row>
    <row r="379" spans="1:1" ht="12.75">
      <c r="A379" s="37"/>
    </row>
    <row r="380" spans="1:1" ht="12.75">
      <c r="A380" s="37"/>
    </row>
    <row r="381" spans="1:1" ht="12.75">
      <c r="A381" s="37"/>
    </row>
    <row r="382" spans="1:1" ht="12.75">
      <c r="A382" s="37"/>
    </row>
    <row r="383" spans="1:1" ht="12.75">
      <c r="A383" s="37"/>
    </row>
    <row r="384" spans="1:1" ht="12.75">
      <c r="A384" s="37"/>
    </row>
    <row r="385" spans="1:1" ht="12.75">
      <c r="A385" s="37"/>
    </row>
    <row r="386" spans="1:1" ht="12.75">
      <c r="A386" s="37"/>
    </row>
    <row r="387" spans="1:1" ht="12.75">
      <c r="A387" s="37"/>
    </row>
    <row r="388" spans="1:1" ht="12.75">
      <c r="A388" s="37"/>
    </row>
    <row r="389" spans="1:1" ht="12.75">
      <c r="A389" s="37"/>
    </row>
    <row r="390" spans="1:1" ht="12.75">
      <c r="A390" s="37"/>
    </row>
    <row r="391" spans="1:1" ht="12.75">
      <c r="A391" s="37"/>
    </row>
    <row r="392" spans="1:1" ht="12.75">
      <c r="A392" s="37"/>
    </row>
    <row r="393" spans="1:1" ht="12.75">
      <c r="A393" s="37"/>
    </row>
    <row r="394" spans="1:1" ht="12.75">
      <c r="A394" s="37"/>
    </row>
    <row r="395" spans="1:1" ht="12.75">
      <c r="A395" s="37"/>
    </row>
    <row r="396" spans="1:1" ht="12.75">
      <c r="A396" s="37"/>
    </row>
    <row r="397" spans="1:1" ht="12.75">
      <c r="A397" s="37"/>
    </row>
    <row r="398" spans="1:1" ht="12.75">
      <c r="A398" s="37"/>
    </row>
    <row r="399" spans="1:1" ht="12.75">
      <c r="A399" s="37"/>
    </row>
    <row r="400" spans="1:1" ht="12.75">
      <c r="A400" s="37"/>
    </row>
    <row r="401" spans="1:1" ht="12.75">
      <c r="A401" s="37"/>
    </row>
    <row r="402" spans="1:1" ht="12.75">
      <c r="A402" s="37"/>
    </row>
    <row r="403" spans="1:1" ht="12.75">
      <c r="A403" s="37"/>
    </row>
    <row r="404" spans="1:1" ht="12.75">
      <c r="A404" s="37"/>
    </row>
    <row r="405" spans="1:1" ht="12.75">
      <c r="A405" s="37"/>
    </row>
    <row r="406" spans="1:1" ht="12.75">
      <c r="A406" s="37"/>
    </row>
    <row r="407" spans="1:1" ht="12.75">
      <c r="A407" s="37"/>
    </row>
    <row r="408" spans="1:1" ht="12.75">
      <c r="A408" s="37"/>
    </row>
    <row r="409" spans="1:1" ht="12.75">
      <c r="A409" s="37"/>
    </row>
    <row r="410" spans="1:1" ht="12.75">
      <c r="A410" s="37"/>
    </row>
    <row r="411" spans="1:1" ht="12.75">
      <c r="A411" s="37"/>
    </row>
    <row r="412" spans="1:1" ht="12.75">
      <c r="A412" s="37"/>
    </row>
    <row r="413" spans="1:1" ht="12.75">
      <c r="A413" s="37"/>
    </row>
    <row r="414" spans="1:1" ht="12.75">
      <c r="A414" s="37"/>
    </row>
    <row r="415" spans="1:1" ht="12.75">
      <c r="A415" s="37"/>
    </row>
    <row r="416" spans="1:1" ht="12.75">
      <c r="A416" s="37"/>
    </row>
    <row r="417" spans="1:1" ht="12.75">
      <c r="A417" s="37"/>
    </row>
    <row r="418" spans="1:1" ht="12.75">
      <c r="A418" s="37"/>
    </row>
    <row r="419" spans="1:1" ht="12.75">
      <c r="A419" s="37"/>
    </row>
    <row r="420" spans="1:1" ht="12.75">
      <c r="A420" s="37"/>
    </row>
    <row r="421" spans="1:1" ht="12.75">
      <c r="A421" s="37"/>
    </row>
    <row r="422" spans="1:1" ht="12.75">
      <c r="A422" s="37"/>
    </row>
    <row r="423" spans="1:1" ht="12.75">
      <c r="A423" s="37"/>
    </row>
    <row r="424" spans="1:1" ht="12.75">
      <c r="A424" s="37"/>
    </row>
    <row r="425" spans="1:1" ht="12.75">
      <c r="A425" s="37"/>
    </row>
    <row r="426" spans="1:1" ht="12.75">
      <c r="A426" s="37"/>
    </row>
    <row r="427" spans="1:1" ht="12.75">
      <c r="A427" s="37"/>
    </row>
    <row r="428" spans="1:1" ht="12.75">
      <c r="A428" s="37"/>
    </row>
    <row r="429" spans="1:1" ht="12.75">
      <c r="A429" s="37"/>
    </row>
    <row r="430" spans="1:1" ht="12.75">
      <c r="A430" s="37"/>
    </row>
    <row r="431" spans="1:1" ht="12.75">
      <c r="A431" s="37"/>
    </row>
    <row r="432" spans="1:1" ht="12.75">
      <c r="A432" s="37"/>
    </row>
    <row r="433" spans="1:1" ht="12.75">
      <c r="A433" s="37"/>
    </row>
    <row r="434" spans="1:1" ht="12.75">
      <c r="A434" s="37"/>
    </row>
    <row r="435" spans="1:1" ht="12.75">
      <c r="A435" s="37"/>
    </row>
    <row r="436" spans="1:1" ht="12.75">
      <c r="A436" s="37"/>
    </row>
    <row r="437" spans="1:1" ht="12.75">
      <c r="A437" s="37"/>
    </row>
    <row r="438" spans="1:1" ht="12.75">
      <c r="A438" s="37"/>
    </row>
    <row r="439" spans="1:1" ht="12.75">
      <c r="A439" s="37"/>
    </row>
    <row r="440" spans="1:1" ht="12.75">
      <c r="A440" s="37"/>
    </row>
    <row r="441" spans="1:1" ht="12.75">
      <c r="A441" s="37"/>
    </row>
    <row r="442" spans="1:1" ht="12.75">
      <c r="A442" s="37"/>
    </row>
    <row r="443" spans="1:1" ht="12.75">
      <c r="A443" s="37"/>
    </row>
    <row r="444" spans="1:1" ht="12.75">
      <c r="A444" s="37"/>
    </row>
    <row r="445" spans="1:1" ht="12.75">
      <c r="A445" s="37"/>
    </row>
    <row r="446" spans="1:1" ht="12.75">
      <c r="A446" s="37"/>
    </row>
    <row r="447" spans="1:1" ht="12.75">
      <c r="A447" s="37"/>
    </row>
    <row r="448" spans="1:1" ht="12.75">
      <c r="A448" s="37"/>
    </row>
    <row r="449" spans="1:1" ht="12.75">
      <c r="A449" s="37"/>
    </row>
    <row r="450" spans="1:1" ht="12.75">
      <c r="A450" s="37"/>
    </row>
    <row r="451" spans="1:1" ht="12.75">
      <c r="A451" s="37"/>
    </row>
    <row r="452" spans="1:1" ht="12.75">
      <c r="A452" s="37"/>
    </row>
    <row r="453" spans="1:1" ht="12.75">
      <c r="A453" s="37"/>
    </row>
    <row r="454" spans="1:1" ht="12.75">
      <c r="A454" s="37"/>
    </row>
    <row r="455" spans="1:1" ht="12.75">
      <c r="A455" s="37"/>
    </row>
    <row r="456" spans="1:1" ht="12.75">
      <c r="A456" s="37"/>
    </row>
    <row r="457" spans="1:1" ht="12.75">
      <c r="A457" s="37"/>
    </row>
    <row r="458" spans="1:1" ht="12.75">
      <c r="A458" s="37"/>
    </row>
    <row r="459" spans="1:1" ht="12.75">
      <c r="A459" s="37"/>
    </row>
    <row r="460" spans="1:1" ht="12.75">
      <c r="A460" s="37"/>
    </row>
    <row r="461" spans="1:1" ht="12.75">
      <c r="A461" s="37"/>
    </row>
    <row r="462" spans="1:1" ht="12.75">
      <c r="A462" s="37"/>
    </row>
    <row r="463" spans="1:1" ht="12.75">
      <c r="A463" s="37"/>
    </row>
    <row r="464" spans="1:1" ht="12.75">
      <c r="A464" s="37"/>
    </row>
    <row r="465" spans="1:1" ht="12.75">
      <c r="A465" s="37"/>
    </row>
    <row r="466" spans="1:1" ht="12.75">
      <c r="A466" s="37"/>
    </row>
    <row r="467" spans="1:1" ht="12.75">
      <c r="A467" s="37"/>
    </row>
    <row r="468" spans="1:1" ht="12.75">
      <c r="A468" s="37"/>
    </row>
    <row r="469" spans="1:1" ht="12.75">
      <c r="A469" s="37"/>
    </row>
    <row r="470" spans="1:1" ht="12.75">
      <c r="A470" s="37"/>
    </row>
    <row r="471" spans="1:1" ht="12.75">
      <c r="A471" s="37"/>
    </row>
    <row r="472" spans="1:1" ht="12.75">
      <c r="A472" s="37"/>
    </row>
    <row r="473" spans="1:1" ht="12.75">
      <c r="A473" s="37"/>
    </row>
    <row r="474" spans="1:1" ht="12.75">
      <c r="A474" s="37"/>
    </row>
    <row r="475" spans="1:1" ht="12.75">
      <c r="A475" s="37"/>
    </row>
    <row r="476" spans="1:1" ht="12.75">
      <c r="A476" s="37"/>
    </row>
    <row r="477" spans="1:1" ht="12.75">
      <c r="A477" s="37"/>
    </row>
    <row r="478" spans="1:1" ht="12.75">
      <c r="A478" s="37"/>
    </row>
    <row r="479" spans="1:1" ht="12.75">
      <c r="A479" s="37"/>
    </row>
    <row r="480" spans="1:1" ht="12.75">
      <c r="A480" s="37"/>
    </row>
    <row r="481" spans="1:1" ht="12.75">
      <c r="A481" s="37"/>
    </row>
    <row r="482" spans="1:1" ht="12.75">
      <c r="A482" s="37"/>
    </row>
    <row r="483" spans="1:1" ht="12.75">
      <c r="A483" s="37"/>
    </row>
    <row r="484" spans="1:1" ht="12.75">
      <c r="A484" s="37"/>
    </row>
    <row r="485" spans="1:1" ht="12.75">
      <c r="A485" s="37"/>
    </row>
    <row r="486" spans="1:1" ht="12.75">
      <c r="A486" s="37"/>
    </row>
    <row r="487" spans="1:1" ht="12.75">
      <c r="A487" s="37"/>
    </row>
    <row r="488" spans="1:1" ht="12.75">
      <c r="A488" s="37"/>
    </row>
    <row r="489" spans="1:1" ht="12.75">
      <c r="A489" s="37"/>
    </row>
    <row r="490" spans="1:1" ht="12.75">
      <c r="A490" s="37"/>
    </row>
    <row r="491" spans="1:1" ht="12.75">
      <c r="A491" s="37"/>
    </row>
    <row r="492" spans="1:1" ht="12.75">
      <c r="A492" s="37"/>
    </row>
    <row r="493" spans="1:1" ht="12.75">
      <c r="A493" s="37"/>
    </row>
    <row r="494" spans="1:1" ht="12.75">
      <c r="A494" s="37"/>
    </row>
    <row r="495" spans="1:1" ht="12.75">
      <c r="A495" s="37"/>
    </row>
    <row r="496" spans="1:1" ht="12.75">
      <c r="A496" s="37"/>
    </row>
    <row r="497" spans="1:1" ht="12.75">
      <c r="A497" s="37"/>
    </row>
    <row r="498" spans="1:1" ht="12.75">
      <c r="A498" s="37"/>
    </row>
    <row r="499" spans="1:1" ht="12.75">
      <c r="A499" s="37"/>
    </row>
    <row r="500" spans="1:1" ht="12.75">
      <c r="A500" s="37"/>
    </row>
    <row r="501" spans="1:1" ht="12.75">
      <c r="A501" s="37"/>
    </row>
    <row r="502" spans="1:1" ht="12.75">
      <c r="A502" s="37"/>
    </row>
    <row r="503" spans="1:1" ht="12.75">
      <c r="A503" s="37"/>
    </row>
    <row r="504" spans="1:1" ht="12.75">
      <c r="A504" s="37"/>
    </row>
    <row r="505" spans="1:1" ht="12.75">
      <c r="A505" s="37"/>
    </row>
    <row r="506" spans="1:1" ht="12.75">
      <c r="A506" s="37"/>
    </row>
    <row r="507" spans="1:1" ht="12.75">
      <c r="A507" s="37"/>
    </row>
    <row r="508" spans="1:1" ht="12.75">
      <c r="A508" s="37"/>
    </row>
    <row r="509" spans="1:1" ht="12.75">
      <c r="A509" s="37"/>
    </row>
    <row r="510" spans="1:1" ht="12.75">
      <c r="A510" s="37"/>
    </row>
    <row r="511" spans="1:1" ht="12.75">
      <c r="A511" s="37"/>
    </row>
    <row r="512" spans="1:1" ht="12.75">
      <c r="A512" s="37"/>
    </row>
    <row r="513" spans="1:1" ht="12.75">
      <c r="A513" s="37"/>
    </row>
    <row r="514" spans="1:1" ht="12.75">
      <c r="A514" s="37"/>
    </row>
    <row r="515" spans="1:1" ht="12.75">
      <c r="A515" s="37"/>
    </row>
    <row r="516" spans="1:1" ht="12.75">
      <c r="A516" s="37"/>
    </row>
    <row r="517" spans="1:1" ht="12.75">
      <c r="A517" s="37"/>
    </row>
    <row r="518" spans="1:1" ht="12.75">
      <c r="A518" s="37"/>
    </row>
    <row r="519" spans="1:1" ht="12.75">
      <c r="A519" s="37"/>
    </row>
    <row r="520" spans="1:1" ht="12.75">
      <c r="A520" s="37"/>
    </row>
    <row r="521" spans="1:1" ht="12.75">
      <c r="A521" s="37"/>
    </row>
    <row r="522" spans="1:1" ht="12.75">
      <c r="A522" s="37"/>
    </row>
    <row r="523" spans="1:1" ht="12.75">
      <c r="A523" s="37"/>
    </row>
    <row r="524" spans="1:1" ht="12.75">
      <c r="A524" s="37"/>
    </row>
    <row r="525" spans="1:1" ht="12.75">
      <c r="A525" s="37"/>
    </row>
    <row r="526" spans="1:1" ht="12.75">
      <c r="A526" s="37"/>
    </row>
    <row r="527" spans="1:1" ht="12.75">
      <c r="A527" s="37"/>
    </row>
    <row r="528" spans="1:1" ht="12.75">
      <c r="A528" s="37"/>
    </row>
    <row r="529" spans="1:1" ht="12.75">
      <c r="A529" s="37"/>
    </row>
    <row r="530" spans="1:1" ht="12.75">
      <c r="A530" s="37"/>
    </row>
    <row r="531" spans="1:1" ht="12.75">
      <c r="A531" s="37"/>
    </row>
    <row r="532" spans="1:1" ht="12.75">
      <c r="A532" s="37"/>
    </row>
    <row r="533" spans="1:1" ht="12.75">
      <c r="A533" s="37"/>
    </row>
    <row r="534" spans="1:1" ht="12.75">
      <c r="A534" s="37"/>
    </row>
    <row r="535" spans="1:1" ht="12.75">
      <c r="A535" s="37"/>
    </row>
    <row r="536" spans="1:1" ht="12.75">
      <c r="A536" s="37"/>
    </row>
    <row r="537" spans="1:1" ht="12.75">
      <c r="A537" s="37"/>
    </row>
    <row r="538" spans="1:1" ht="12.75">
      <c r="A538" s="37"/>
    </row>
    <row r="539" spans="1:1" ht="12.75">
      <c r="A539" s="37"/>
    </row>
    <row r="540" spans="1:1" ht="12.75">
      <c r="A540" s="37"/>
    </row>
    <row r="541" spans="1:1" ht="12.75">
      <c r="A541" s="37"/>
    </row>
    <row r="542" spans="1:1" ht="12.75">
      <c r="A542" s="37"/>
    </row>
    <row r="543" spans="1:1" ht="12.75">
      <c r="A543" s="37"/>
    </row>
    <row r="544" spans="1:1" ht="12.75">
      <c r="A544" s="37"/>
    </row>
    <row r="545" spans="1:1" ht="12.75">
      <c r="A545" s="37"/>
    </row>
    <row r="546" spans="1:1" ht="12.75">
      <c r="A546" s="37"/>
    </row>
    <row r="547" spans="1:1" ht="12.75">
      <c r="A547" s="37"/>
    </row>
    <row r="548" spans="1:1" ht="12.75">
      <c r="A548" s="37"/>
    </row>
    <row r="549" spans="1:1" ht="12.75">
      <c r="A549" s="37"/>
    </row>
    <row r="550" spans="1:1" ht="12.75">
      <c r="A550" s="37"/>
    </row>
    <row r="551" spans="1:1" ht="12.75">
      <c r="A551" s="37"/>
    </row>
    <row r="552" spans="1:1" ht="12.75">
      <c r="A552" s="37"/>
    </row>
    <row r="553" spans="1:1" ht="12.75">
      <c r="A553" s="37"/>
    </row>
    <row r="554" spans="1:1" ht="12.75">
      <c r="A554" s="37"/>
    </row>
    <row r="555" spans="1:1" ht="12.75">
      <c r="A555" s="37"/>
    </row>
    <row r="556" spans="1:1" ht="12.75">
      <c r="A556" s="37"/>
    </row>
    <row r="557" spans="1:1" ht="12.75">
      <c r="A557" s="37"/>
    </row>
    <row r="558" spans="1:1" ht="12.75">
      <c r="A558" s="37"/>
    </row>
    <row r="559" spans="1:1" ht="12.75">
      <c r="A559" s="37"/>
    </row>
    <row r="560" spans="1:1" ht="12.75">
      <c r="A560" s="37"/>
    </row>
    <row r="561" spans="1:1" ht="12.75">
      <c r="A561" s="37"/>
    </row>
    <row r="562" spans="1:1" ht="12.75">
      <c r="A562" s="37"/>
    </row>
    <row r="563" spans="1:1" ht="12.75">
      <c r="A563" s="37"/>
    </row>
    <row r="564" spans="1:1" ht="12.75">
      <c r="A564" s="37"/>
    </row>
    <row r="565" spans="1:1" ht="12.75">
      <c r="A565" s="37"/>
    </row>
    <row r="566" spans="1:1" ht="12.75">
      <c r="A566" s="37"/>
    </row>
    <row r="567" spans="1:1" ht="12.75">
      <c r="A567" s="37"/>
    </row>
    <row r="568" spans="1:1" ht="12.75">
      <c r="A568" s="37"/>
    </row>
    <row r="569" spans="1:1" ht="12.75">
      <c r="A569" s="37"/>
    </row>
    <row r="570" spans="1:1" ht="12.75">
      <c r="A570" s="37"/>
    </row>
    <row r="571" spans="1:1" ht="12.75">
      <c r="A571" s="37"/>
    </row>
    <row r="572" spans="1:1" ht="12.75">
      <c r="A572" s="37"/>
    </row>
    <row r="573" spans="1:1" ht="12.75">
      <c r="A573" s="37"/>
    </row>
    <row r="574" spans="1:1" ht="12.75">
      <c r="A574" s="37"/>
    </row>
    <row r="575" spans="1:1" ht="12.75">
      <c r="A575" s="37"/>
    </row>
    <row r="576" spans="1:1" ht="12.75">
      <c r="A576" s="37"/>
    </row>
    <row r="577" spans="1:1" ht="12.75">
      <c r="A577" s="37"/>
    </row>
    <row r="578" spans="1:1" ht="12.75">
      <c r="A578" s="37"/>
    </row>
    <row r="579" spans="1:1" ht="12.75">
      <c r="A579" s="37"/>
    </row>
    <row r="580" spans="1:1" ht="12.75">
      <c r="A580" s="37"/>
    </row>
    <row r="581" spans="1:1" ht="12.75">
      <c r="A581" s="37"/>
    </row>
    <row r="582" spans="1:1" ht="12.75">
      <c r="A582" s="37"/>
    </row>
    <row r="583" spans="1:1" ht="12.75">
      <c r="A583" s="37"/>
    </row>
    <row r="584" spans="1:1" ht="12.75">
      <c r="A584" s="37"/>
    </row>
    <row r="585" spans="1:1" ht="12.75">
      <c r="A585" s="37"/>
    </row>
    <row r="586" spans="1:1" ht="12.75">
      <c r="A586" s="37"/>
    </row>
    <row r="587" spans="1:1" ht="12.75">
      <c r="A587" s="37"/>
    </row>
    <row r="588" spans="1:1" ht="12.75">
      <c r="A588" s="37"/>
    </row>
    <row r="589" spans="1:1" ht="12.75">
      <c r="A589" s="37"/>
    </row>
    <row r="590" spans="1:1" ht="12.75">
      <c r="A590" s="37"/>
    </row>
    <row r="591" spans="1:1" ht="12.75">
      <c r="A591" s="37"/>
    </row>
    <row r="592" spans="1:1" ht="12.75">
      <c r="A592" s="37"/>
    </row>
    <row r="593" spans="1:1" ht="12.75">
      <c r="A593" s="37"/>
    </row>
    <row r="594" spans="1:1" ht="12.75">
      <c r="A594" s="37"/>
    </row>
    <row r="595" spans="1:1" ht="12.75">
      <c r="A595" s="37"/>
    </row>
    <row r="596" spans="1:1" ht="12.75">
      <c r="A596" s="37"/>
    </row>
    <row r="597" spans="1:1" ht="12.75">
      <c r="A597" s="37"/>
    </row>
    <row r="598" spans="1:1" ht="12.75">
      <c r="A598" s="37"/>
    </row>
    <row r="599" spans="1:1" ht="12.75">
      <c r="A599" s="37"/>
    </row>
    <row r="600" spans="1:1" ht="12.75">
      <c r="A600" s="37"/>
    </row>
    <row r="601" spans="1:1" ht="12.75">
      <c r="A601" s="37"/>
    </row>
    <row r="602" spans="1:1" ht="12.75">
      <c r="A602" s="37"/>
    </row>
    <row r="603" spans="1:1" ht="12.75">
      <c r="A603" s="37"/>
    </row>
    <row r="604" spans="1:1" ht="12.75">
      <c r="A604" s="37"/>
    </row>
    <row r="605" spans="1:1" ht="12.75">
      <c r="A605" s="37"/>
    </row>
    <row r="606" spans="1:1" ht="12.75">
      <c r="A606" s="37"/>
    </row>
    <row r="607" spans="1:1" ht="12.75">
      <c r="A607" s="37"/>
    </row>
    <row r="608" spans="1:1" ht="12.75">
      <c r="A608" s="37"/>
    </row>
    <row r="609" spans="1:1" ht="12.75">
      <c r="A609" s="37"/>
    </row>
    <row r="610" spans="1:1" ht="12.75">
      <c r="A610" s="37"/>
    </row>
    <row r="611" spans="1:1" ht="12.75">
      <c r="A611" s="37"/>
    </row>
    <row r="612" spans="1:1" ht="12.75">
      <c r="A612" s="37"/>
    </row>
    <row r="613" spans="1:1" ht="12.75">
      <c r="A613" s="37"/>
    </row>
    <row r="614" spans="1:1" ht="12.75">
      <c r="A614" s="37"/>
    </row>
    <row r="615" spans="1:1" ht="12.75">
      <c r="A615" s="37"/>
    </row>
    <row r="616" spans="1:1" ht="12.75">
      <c r="A616" s="37"/>
    </row>
    <row r="617" spans="1:1" ht="12.75">
      <c r="A617" s="37"/>
    </row>
    <row r="618" spans="1:1" ht="12.75">
      <c r="A618" s="37"/>
    </row>
    <row r="619" spans="1:1" ht="12.75">
      <c r="A619" s="37"/>
    </row>
    <row r="620" spans="1:1" ht="12.75">
      <c r="A620" s="37"/>
    </row>
    <row r="621" spans="1:1" ht="12.75">
      <c r="A621" s="37"/>
    </row>
    <row r="622" spans="1:1" ht="12.75">
      <c r="A622" s="37"/>
    </row>
    <row r="623" spans="1:1" ht="12.75">
      <c r="A623" s="37"/>
    </row>
    <row r="624" spans="1:1" ht="12.75">
      <c r="A624" s="37"/>
    </row>
    <row r="625" spans="1:1" ht="12.75">
      <c r="A625" s="37"/>
    </row>
    <row r="626" spans="1:1" ht="12.75">
      <c r="A626" s="37"/>
    </row>
    <row r="627" spans="1:1" ht="12.75">
      <c r="A627" s="37"/>
    </row>
    <row r="628" spans="1:1" ht="12.75">
      <c r="A628" s="37"/>
    </row>
    <row r="629" spans="1:1" ht="12.75">
      <c r="A629" s="37"/>
    </row>
    <row r="630" spans="1:1" ht="12.75">
      <c r="A630" s="37"/>
    </row>
    <row r="631" spans="1:1" ht="12.75">
      <c r="A631" s="37"/>
    </row>
    <row r="632" spans="1:1" ht="12.75">
      <c r="A632" s="37"/>
    </row>
    <row r="633" spans="1:1" ht="12.75">
      <c r="A633" s="37"/>
    </row>
    <row r="634" spans="1:1" ht="12.75">
      <c r="A634" s="37"/>
    </row>
    <row r="635" spans="1:1" ht="12.75">
      <c r="A635" s="37"/>
    </row>
    <row r="636" spans="1:1" ht="12.75">
      <c r="A636" s="37"/>
    </row>
    <row r="637" spans="1:1" ht="12.75">
      <c r="A637" s="37"/>
    </row>
    <row r="638" spans="1:1" ht="12.75">
      <c r="A638" s="37"/>
    </row>
    <row r="639" spans="1:1" ht="12.75">
      <c r="A639" s="37"/>
    </row>
    <row r="640" spans="1:1" ht="12.75">
      <c r="A640" s="37"/>
    </row>
    <row r="641" spans="1:1" ht="12.75">
      <c r="A641" s="37"/>
    </row>
    <row r="642" spans="1:1" ht="12.75">
      <c r="A642" s="37"/>
    </row>
    <row r="643" spans="1:1" ht="12.75">
      <c r="A643" s="37"/>
    </row>
    <row r="644" spans="1:1" ht="12.75">
      <c r="A644" s="37"/>
    </row>
    <row r="645" spans="1:1" ht="12.75">
      <c r="A645" s="37"/>
    </row>
    <row r="646" spans="1:1" ht="12.75">
      <c r="A646" s="37"/>
    </row>
    <row r="647" spans="1:1" ht="12.75">
      <c r="A647" s="37"/>
    </row>
    <row r="648" spans="1:1" ht="12.75">
      <c r="A648" s="37"/>
    </row>
    <row r="649" spans="1:1" ht="12.75">
      <c r="A649" s="37"/>
    </row>
    <row r="650" spans="1:1" ht="12.75">
      <c r="A650" s="37"/>
    </row>
    <row r="651" spans="1:1" ht="12.75">
      <c r="A651" s="37"/>
    </row>
    <row r="652" spans="1:1" ht="12.75">
      <c r="A652" s="37"/>
    </row>
    <row r="653" spans="1:1" ht="12.75">
      <c r="A653" s="37"/>
    </row>
    <row r="654" spans="1:1" ht="12.75">
      <c r="A654" s="37"/>
    </row>
    <row r="655" spans="1:1" ht="12.75">
      <c r="A655" s="37"/>
    </row>
    <row r="656" spans="1:1" ht="12.75">
      <c r="A656" s="37"/>
    </row>
    <row r="657" spans="1:1" ht="12.75">
      <c r="A657" s="37"/>
    </row>
    <row r="658" spans="1:1" ht="12.75">
      <c r="A658" s="37"/>
    </row>
    <row r="659" spans="1:1" ht="12.75">
      <c r="A659" s="37"/>
    </row>
    <row r="660" spans="1:1" ht="12.75">
      <c r="A660" s="37"/>
    </row>
    <row r="661" spans="1:1" ht="12.75">
      <c r="A661" s="37"/>
    </row>
    <row r="662" spans="1:1" ht="12.75">
      <c r="A662" s="37"/>
    </row>
    <row r="663" spans="1:1" ht="12.75">
      <c r="A663" s="37"/>
    </row>
    <row r="664" spans="1:1" ht="12.75">
      <c r="A664" s="37"/>
    </row>
    <row r="665" spans="1:1" ht="12.75">
      <c r="A665" s="37"/>
    </row>
    <row r="666" spans="1:1" ht="12.75">
      <c r="A666" s="37"/>
    </row>
    <row r="667" spans="1:1" ht="12.75">
      <c r="A667" s="37"/>
    </row>
    <row r="668" spans="1:1" ht="12.75">
      <c r="A668" s="37"/>
    </row>
    <row r="669" spans="1:1" ht="12.75">
      <c r="A669" s="37"/>
    </row>
    <row r="670" spans="1:1" ht="12.75">
      <c r="A670" s="37"/>
    </row>
    <row r="671" spans="1:1" ht="12.75">
      <c r="A671" s="37"/>
    </row>
    <row r="672" spans="1:1" ht="12.75">
      <c r="A672" s="37"/>
    </row>
    <row r="673" spans="1:1" ht="12.75">
      <c r="A673" s="37"/>
    </row>
    <row r="674" spans="1:1" ht="12.75">
      <c r="A674" s="37"/>
    </row>
    <row r="675" spans="1:1" ht="12.75">
      <c r="A675" s="37"/>
    </row>
    <row r="676" spans="1:1" ht="12.75">
      <c r="A676" s="37"/>
    </row>
    <row r="677" spans="1:1" ht="12.75">
      <c r="A677" s="37"/>
    </row>
    <row r="678" spans="1:1" ht="12.75">
      <c r="A678" s="37"/>
    </row>
    <row r="679" spans="1:1" ht="12.75">
      <c r="A679" s="37"/>
    </row>
    <row r="680" spans="1:1" ht="12.75">
      <c r="A680" s="37"/>
    </row>
    <row r="681" spans="1:1" ht="12.75">
      <c r="A681" s="37"/>
    </row>
    <row r="682" spans="1:1" ht="12.75">
      <c r="A682" s="37"/>
    </row>
    <row r="683" spans="1:1" ht="12.75">
      <c r="A683" s="37"/>
    </row>
    <row r="684" spans="1:1" ht="12.75">
      <c r="A684" s="37"/>
    </row>
    <row r="685" spans="1:1" ht="12.75">
      <c r="A685" s="37"/>
    </row>
    <row r="686" spans="1:1" ht="12.75">
      <c r="A686" s="37"/>
    </row>
    <row r="687" spans="1:1" ht="12.75">
      <c r="A687" s="37"/>
    </row>
    <row r="688" spans="1:1" ht="12.75">
      <c r="A688" s="37"/>
    </row>
    <row r="689" spans="1:1" ht="12.75">
      <c r="A689" s="37"/>
    </row>
    <row r="690" spans="1:1" ht="12.75">
      <c r="A690" s="37"/>
    </row>
    <row r="691" spans="1:1" ht="12.75">
      <c r="A691" s="37"/>
    </row>
    <row r="692" spans="1:1" ht="12.75">
      <c r="A692" s="37"/>
    </row>
    <row r="693" spans="1:1" ht="12.75">
      <c r="A693" s="37"/>
    </row>
    <row r="694" spans="1:1" ht="12.75">
      <c r="A694" s="37"/>
    </row>
    <row r="695" spans="1:1" ht="12.75">
      <c r="A695" s="37"/>
    </row>
    <row r="696" spans="1:1" ht="12.75">
      <c r="A696" s="37"/>
    </row>
    <row r="697" spans="1:1" ht="12.75">
      <c r="A697" s="37"/>
    </row>
    <row r="698" spans="1:1" ht="12.75">
      <c r="A698" s="37"/>
    </row>
    <row r="699" spans="1:1" ht="12.75">
      <c r="A699" s="37"/>
    </row>
    <row r="700" spans="1:1" ht="12.75">
      <c r="A700" s="37"/>
    </row>
    <row r="701" spans="1:1" ht="12.75">
      <c r="A701" s="37"/>
    </row>
    <row r="702" spans="1:1" ht="12.75">
      <c r="A702" s="37"/>
    </row>
    <row r="703" spans="1:1" ht="12.75">
      <c r="A703" s="37"/>
    </row>
    <row r="704" spans="1:1" ht="12.75">
      <c r="A704" s="37"/>
    </row>
    <row r="705" spans="1:1" ht="12.75">
      <c r="A705" s="37"/>
    </row>
    <row r="706" spans="1:1" ht="12.75">
      <c r="A706" s="37"/>
    </row>
    <row r="707" spans="1:1" ht="12.75">
      <c r="A707" s="37"/>
    </row>
    <row r="708" spans="1:1" ht="12.75">
      <c r="A708" s="37"/>
    </row>
    <row r="709" spans="1:1" ht="12.75">
      <c r="A709" s="37"/>
    </row>
    <row r="710" spans="1:1" ht="12.75">
      <c r="A710" s="37"/>
    </row>
    <row r="711" spans="1:1" ht="12.75">
      <c r="A711" s="37"/>
    </row>
    <row r="712" spans="1:1" ht="12.75">
      <c r="A712" s="37"/>
    </row>
    <row r="713" spans="1:1" ht="12.75">
      <c r="A713" s="37"/>
    </row>
    <row r="714" spans="1:1" ht="12.75">
      <c r="A714" s="37"/>
    </row>
    <row r="715" spans="1:1" ht="12.75">
      <c r="A715" s="37"/>
    </row>
    <row r="716" spans="1:1" ht="12.75">
      <c r="A716" s="37"/>
    </row>
    <row r="717" spans="1:1" ht="12.75">
      <c r="A717" s="37"/>
    </row>
    <row r="718" spans="1:1" ht="12.75">
      <c r="A718" s="37"/>
    </row>
    <row r="719" spans="1:1" ht="12.75">
      <c r="A719" s="37"/>
    </row>
    <row r="720" spans="1:1" ht="12.75">
      <c r="A720" s="37"/>
    </row>
    <row r="721" spans="1:1" ht="12.75">
      <c r="A721" s="37"/>
    </row>
    <row r="722" spans="1:1" ht="12.75">
      <c r="A722" s="37"/>
    </row>
    <row r="723" spans="1:1" ht="12.75">
      <c r="A723" s="37"/>
    </row>
    <row r="724" spans="1:1" ht="12.75">
      <c r="A724" s="37"/>
    </row>
    <row r="725" spans="1:1" ht="12.75">
      <c r="A725" s="37"/>
    </row>
    <row r="726" spans="1:1" ht="12.75">
      <c r="A726" s="37"/>
    </row>
    <row r="727" spans="1:1" ht="12.75">
      <c r="A727" s="37"/>
    </row>
    <row r="728" spans="1:1" ht="12.75">
      <c r="A728" s="37"/>
    </row>
    <row r="729" spans="1:1" ht="12.75">
      <c r="A729" s="37"/>
    </row>
    <row r="730" spans="1:1" ht="12.75">
      <c r="A730" s="37"/>
    </row>
    <row r="731" spans="1:1" ht="12.75">
      <c r="A731" s="37"/>
    </row>
    <row r="732" spans="1:1" ht="12.75">
      <c r="A732" s="37"/>
    </row>
    <row r="733" spans="1:1" ht="12.75">
      <c r="A733" s="37"/>
    </row>
    <row r="734" spans="1:1" ht="12.75">
      <c r="A734" s="37"/>
    </row>
    <row r="735" spans="1:1" ht="12.75">
      <c r="A735" s="37"/>
    </row>
    <row r="736" spans="1:1" ht="12.75">
      <c r="A736" s="37"/>
    </row>
    <row r="737" spans="1:1" ht="12.75">
      <c r="A737" s="37"/>
    </row>
    <row r="738" spans="1:1" ht="12.75">
      <c r="A738" s="37"/>
    </row>
    <row r="739" spans="1:1" ht="12.75">
      <c r="A739" s="37"/>
    </row>
    <row r="740" spans="1:1" ht="12.75">
      <c r="A740" s="37"/>
    </row>
    <row r="741" spans="1:1" ht="12.75">
      <c r="A741" s="37"/>
    </row>
    <row r="742" spans="1:1" ht="12.75">
      <c r="A742" s="37"/>
    </row>
    <row r="743" spans="1:1" ht="12.75">
      <c r="A743" s="37"/>
    </row>
    <row r="744" spans="1:1" ht="12.75">
      <c r="A744" s="37"/>
    </row>
    <row r="745" spans="1:1" ht="12.75">
      <c r="A745" s="37"/>
    </row>
    <row r="746" spans="1:1" ht="12.75">
      <c r="A746" s="37"/>
    </row>
    <row r="747" spans="1:1" ht="12.75">
      <c r="A747" s="37"/>
    </row>
    <row r="748" spans="1:1" ht="12.75">
      <c r="A748" s="37"/>
    </row>
    <row r="749" spans="1:1" ht="12.75">
      <c r="A749" s="37"/>
    </row>
    <row r="750" spans="1:1" ht="12.75">
      <c r="A750" s="37"/>
    </row>
    <row r="751" spans="1:1" ht="12.75">
      <c r="A751" s="37"/>
    </row>
    <row r="752" spans="1:1" ht="12.75">
      <c r="A752" s="37"/>
    </row>
    <row r="753" spans="1:1" ht="12.75">
      <c r="A753" s="37"/>
    </row>
    <row r="754" spans="1:1" ht="12.75">
      <c r="A754" s="37"/>
    </row>
    <row r="755" spans="1:1" ht="12.75">
      <c r="A755" s="37"/>
    </row>
    <row r="756" spans="1:1" ht="12.75">
      <c r="A756" s="37"/>
    </row>
    <row r="757" spans="1:1" ht="12.75">
      <c r="A757" s="37"/>
    </row>
    <row r="758" spans="1:1" ht="12.75">
      <c r="A758" s="37"/>
    </row>
    <row r="759" spans="1:1" ht="12.75">
      <c r="A759" s="37"/>
    </row>
    <row r="760" spans="1:1" ht="12.75">
      <c r="A760" s="37"/>
    </row>
    <row r="761" spans="1:1" ht="12.75">
      <c r="A761" s="37"/>
    </row>
    <row r="762" spans="1:1" ht="12.75">
      <c r="A762" s="37"/>
    </row>
    <row r="763" spans="1:1" ht="12.75">
      <c r="A763" s="37"/>
    </row>
    <row r="764" spans="1:1" ht="12.75">
      <c r="A764" s="37"/>
    </row>
    <row r="765" spans="1:1" ht="12.75">
      <c r="A765" s="37"/>
    </row>
    <row r="766" spans="1:1" ht="12.75">
      <c r="A766" s="37"/>
    </row>
    <row r="767" spans="1:1" ht="12.75">
      <c r="A767" s="37"/>
    </row>
    <row r="768" spans="1:1" ht="12.75">
      <c r="A768" s="37"/>
    </row>
    <row r="769" spans="1:1" ht="12.75">
      <c r="A769" s="37"/>
    </row>
    <row r="770" spans="1:1" ht="12.75">
      <c r="A770" s="37"/>
    </row>
    <row r="771" spans="1:1" ht="12.75">
      <c r="A771" s="37"/>
    </row>
    <row r="772" spans="1:1" ht="12.75">
      <c r="A772" s="37"/>
    </row>
    <row r="773" spans="1:1" ht="12.75">
      <c r="A773" s="37"/>
    </row>
    <row r="774" spans="1:1" ht="12.75">
      <c r="A774" s="37"/>
    </row>
    <row r="775" spans="1:1" ht="12.75">
      <c r="A775" s="37"/>
    </row>
    <row r="776" spans="1:1" ht="12.75">
      <c r="A776" s="37"/>
    </row>
    <row r="777" spans="1:1" ht="12.75">
      <c r="A777" s="37"/>
    </row>
    <row r="778" spans="1:1" ht="12.75">
      <c r="A778" s="37"/>
    </row>
    <row r="779" spans="1:1" ht="12.75">
      <c r="A779" s="37"/>
    </row>
    <row r="780" spans="1:1" ht="12.75">
      <c r="A780" s="37"/>
    </row>
    <row r="781" spans="1:1" ht="12.75">
      <c r="A781" s="37"/>
    </row>
    <row r="782" spans="1:1" ht="12.75">
      <c r="A782" s="37"/>
    </row>
    <row r="783" spans="1:1" ht="12.75">
      <c r="A783" s="37"/>
    </row>
    <row r="784" spans="1:1" ht="12.75">
      <c r="A784" s="37"/>
    </row>
    <row r="785" spans="1:1" ht="12.75">
      <c r="A785" s="37"/>
    </row>
    <row r="786" spans="1:1" ht="12.75">
      <c r="A786" s="37"/>
    </row>
    <row r="787" spans="1:1" ht="12.75">
      <c r="A787" s="37"/>
    </row>
    <row r="788" spans="1:1" ht="12.75">
      <c r="A788" s="37"/>
    </row>
    <row r="789" spans="1:1" ht="12.75">
      <c r="A789" s="37"/>
    </row>
    <row r="790" spans="1:1" ht="12.75">
      <c r="A790" s="37"/>
    </row>
    <row r="791" spans="1:1" ht="12.75">
      <c r="A791" s="37"/>
    </row>
    <row r="792" spans="1:1" ht="12.75">
      <c r="A792" s="37"/>
    </row>
    <row r="793" spans="1:1" ht="12.75">
      <c r="A793" s="37"/>
    </row>
    <row r="794" spans="1:1" ht="12.75">
      <c r="A794" s="37"/>
    </row>
    <row r="795" spans="1:1" ht="12.75">
      <c r="A795" s="37"/>
    </row>
    <row r="796" spans="1:1" ht="12.75">
      <c r="A796" s="37"/>
    </row>
    <row r="797" spans="1:1" ht="12.75">
      <c r="A797" s="37"/>
    </row>
    <row r="798" spans="1:1" ht="12.75">
      <c r="A798" s="37"/>
    </row>
    <row r="799" spans="1:1" ht="12.75">
      <c r="A799" s="37"/>
    </row>
    <row r="800" spans="1:1" ht="12.75">
      <c r="A800" s="37"/>
    </row>
    <row r="801" spans="1:1" ht="12.75">
      <c r="A801" s="37"/>
    </row>
    <row r="802" spans="1:1" ht="12.75">
      <c r="A802" s="37"/>
    </row>
    <row r="803" spans="1:1" ht="12.75">
      <c r="A803" s="37"/>
    </row>
    <row r="804" spans="1:1" ht="12.75">
      <c r="A804" s="37"/>
    </row>
    <row r="805" spans="1:1" ht="12.75">
      <c r="A805" s="37"/>
    </row>
    <row r="806" spans="1:1" ht="12.75">
      <c r="A806" s="37"/>
    </row>
    <row r="807" spans="1:1" ht="12.75">
      <c r="A807" s="37"/>
    </row>
    <row r="808" spans="1:1" ht="12.75">
      <c r="A808" s="37"/>
    </row>
    <row r="809" spans="1:1" ht="12.75">
      <c r="A809" s="37"/>
    </row>
    <row r="810" spans="1:1" ht="12.75">
      <c r="A810" s="37"/>
    </row>
    <row r="811" spans="1:1" ht="12.75">
      <c r="A811" s="37"/>
    </row>
    <row r="812" spans="1:1" ht="12.75">
      <c r="A812" s="37"/>
    </row>
    <row r="813" spans="1:1" ht="12.75">
      <c r="A813" s="37"/>
    </row>
    <row r="814" spans="1:1" ht="12.75">
      <c r="A814" s="37"/>
    </row>
    <row r="815" spans="1:1" ht="12.75">
      <c r="A815" s="37"/>
    </row>
    <row r="816" spans="1:1" ht="12.75">
      <c r="A816" s="37"/>
    </row>
    <row r="817" spans="1:1" ht="12.75">
      <c r="A817" s="37"/>
    </row>
    <row r="818" spans="1:1" ht="12.75">
      <c r="A818" s="37"/>
    </row>
    <row r="819" spans="1:1" ht="12.75">
      <c r="A819" s="37"/>
    </row>
    <row r="820" spans="1:1" ht="12.75">
      <c r="A820" s="37"/>
    </row>
    <row r="821" spans="1:1" ht="12.75">
      <c r="A821" s="37"/>
    </row>
    <row r="822" spans="1:1" ht="12.75">
      <c r="A822" s="37"/>
    </row>
    <row r="823" spans="1:1" ht="12.75">
      <c r="A823" s="37"/>
    </row>
    <row r="824" spans="1:1" ht="12.75">
      <c r="A824" s="37"/>
    </row>
    <row r="825" spans="1:1" ht="12.75">
      <c r="A825" s="37"/>
    </row>
    <row r="826" spans="1:1" ht="12.75">
      <c r="A826" s="37"/>
    </row>
    <row r="827" spans="1:1" ht="12.75">
      <c r="A827" s="37"/>
    </row>
    <row r="828" spans="1:1" ht="12.75">
      <c r="A828" s="37"/>
    </row>
    <row r="829" spans="1:1" ht="12.75">
      <c r="A829" s="37"/>
    </row>
    <row r="830" spans="1:1" ht="12.75">
      <c r="A830" s="37"/>
    </row>
    <row r="831" spans="1:1" ht="12.75">
      <c r="A831" s="37"/>
    </row>
    <row r="832" spans="1:1" ht="12.75">
      <c r="A832" s="37"/>
    </row>
    <row r="833" spans="1:1" ht="12.75">
      <c r="A833" s="37"/>
    </row>
    <row r="834" spans="1:1" ht="12.75">
      <c r="A834" s="37"/>
    </row>
    <row r="835" spans="1:1" ht="12.75">
      <c r="A835" s="37"/>
    </row>
    <row r="836" spans="1:1" ht="12.75">
      <c r="A836" s="37"/>
    </row>
    <row r="837" spans="1:1" ht="12.75">
      <c r="A837" s="37"/>
    </row>
    <row r="838" spans="1:1" ht="12.75">
      <c r="A838" s="37"/>
    </row>
    <row r="839" spans="1:1" ht="12.75">
      <c r="A839" s="37"/>
    </row>
    <row r="840" spans="1:1" ht="12.75">
      <c r="A840" s="37"/>
    </row>
    <row r="841" spans="1:1" ht="12.75">
      <c r="A841" s="37"/>
    </row>
    <row r="842" spans="1:1" ht="12.75">
      <c r="A842" s="37"/>
    </row>
    <row r="843" spans="1:1" ht="12.75">
      <c r="A843" s="37"/>
    </row>
    <row r="844" spans="1:1" ht="12.75">
      <c r="A844" s="37"/>
    </row>
    <row r="845" spans="1:1" ht="12.75">
      <c r="A845" s="37"/>
    </row>
    <row r="846" spans="1:1" ht="12.75">
      <c r="A846" s="37"/>
    </row>
    <row r="847" spans="1:1" ht="12.75">
      <c r="A847" s="37"/>
    </row>
    <row r="848" spans="1:1" ht="12.75">
      <c r="A848" s="37"/>
    </row>
    <row r="849" spans="1:1" ht="12.75">
      <c r="A849" s="37"/>
    </row>
    <row r="850" spans="1:1" ht="12.75">
      <c r="A850" s="37"/>
    </row>
    <row r="851" spans="1:1" ht="12.75">
      <c r="A851" s="37"/>
    </row>
    <row r="852" spans="1:1" ht="12.75">
      <c r="A852" s="37"/>
    </row>
    <row r="853" spans="1:1" ht="12.75">
      <c r="A853" s="37"/>
    </row>
    <row r="854" spans="1:1" ht="12.75">
      <c r="A854" s="37"/>
    </row>
    <row r="855" spans="1:1" ht="12.75">
      <c r="A855" s="37"/>
    </row>
    <row r="856" spans="1:1" ht="12.75">
      <c r="A856" s="37"/>
    </row>
    <row r="857" spans="1:1" ht="12.75">
      <c r="A857" s="37"/>
    </row>
    <row r="858" spans="1:1" ht="12.75">
      <c r="A858" s="37"/>
    </row>
    <row r="859" spans="1:1" ht="12.75">
      <c r="A859" s="37"/>
    </row>
    <row r="860" spans="1:1" ht="12.75">
      <c r="A860" s="37"/>
    </row>
    <row r="861" spans="1:1" ht="12.75">
      <c r="A861" s="37"/>
    </row>
    <row r="862" spans="1:1" ht="12.75">
      <c r="A862" s="37"/>
    </row>
    <row r="863" spans="1:1" ht="12.75">
      <c r="A863" s="37"/>
    </row>
    <row r="864" spans="1:1" ht="12.75">
      <c r="A864" s="37"/>
    </row>
    <row r="865" spans="1:1" ht="12.75">
      <c r="A865" s="37"/>
    </row>
    <row r="866" spans="1:1" ht="12.75">
      <c r="A866" s="37"/>
    </row>
    <row r="867" spans="1:1" ht="12.75">
      <c r="A867" s="37"/>
    </row>
    <row r="868" spans="1:1" ht="12.75">
      <c r="A868" s="37"/>
    </row>
    <row r="869" spans="1:1" ht="12.75">
      <c r="A869" s="37"/>
    </row>
    <row r="870" spans="1:1" ht="12.75">
      <c r="A870" s="37"/>
    </row>
    <row r="871" spans="1:1" ht="12.75">
      <c r="A871" s="37"/>
    </row>
    <row r="872" spans="1:1" ht="12.75">
      <c r="A872" s="37"/>
    </row>
    <row r="873" spans="1:1" ht="12.75">
      <c r="A873" s="37"/>
    </row>
    <row r="874" spans="1:1" ht="12.75">
      <c r="A874" s="37"/>
    </row>
    <row r="875" spans="1:1" ht="12.75">
      <c r="A875" s="37"/>
    </row>
    <row r="876" spans="1:1" ht="12.75">
      <c r="A876" s="37"/>
    </row>
    <row r="877" spans="1:1" ht="12.75">
      <c r="A877" s="37"/>
    </row>
    <row r="878" spans="1:1" ht="12.75">
      <c r="A878" s="37"/>
    </row>
    <row r="879" spans="1:1" ht="12.75">
      <c r="A879" s="37"/>
    </row>
    <row r="880" spans="1:1" ht="12.75">
      <c r="A880" s="37"/>
    </row>
    <row r="881" spans="1:1" ht="12.75">
      <c r="A881" s="37"/>
    </row>
    <row r="882" spans="1:1" ht="12.75">
      <c r="A882" s="37"/>
    </row>
    <row r="883" spans="1:1" ht="12.75">
      <c r="A883" s="37"/>
    </row>
    <row r="884" spans="1:1" ht="12.75">
      <c r="A884" s="37"/>
    </row>
    <row r="885" spans="1:1" ht="12.75">
      <c r="A885" s="37"/>
    </row>
    <row r="886" spans="1:1" ht="12.75">
      <c r="A886" s="37"/>
    </row>
    <row r="887" spans="1:1" ht="12.75">
      <c r="A887" s="37"/>
    </row>
    <row r="888" spans="1:1" ht="12.75">
      <c r="A888" s="37"/>
    </row>
    <row r="889" spans="1:1" ht="12.75">
      <c r="A889" s="37"/>
    </row>
    <row r="890" spans="1:1" ht="12.75">
      <c r="A890" s="37"/>
    </row>
    <row r="891" spans="1:1" ht="12.75">
      <c r="A891" s="37"/>
    </row>
    <row r="892" spans="1:1" ht="12.75">
      <c r="A892" s="37"/>
    </row>
    <row r="893" spans="1:1" ht="12.75">
      <c r="A893" s="37"/>
    </row>
    <row r="894" spans="1:1" ht="12.75">
      <c r="A894" s="37"/>
    </row>
    <row r="895" spans="1:1" ht="12.75">
      <c r="A895" s="37"/>
    </row>
    <row r="896" spans="1:1" ht="12.75">
      <c r="A896" s="37"/>
    </row>
    <row r="897" spans="1:1" ht="12.75">
      <c r="A897" s="37"/>
    </row>
    <row r="898" spans="1:1" ht="12.75">
      <c r="A898" s="37"/>
    </row>
    <row r="899" spans="1:1" ht="12.75">
      <c r="A899" s="37"/>
    </row>
    <row r="900" spans="1:1" ht="12.75">
      <c r="A900" s="37"/>
    </row>
    <row r="901" spans="1:1" ht="12.75">
      <c r="A901" s="37"/>
    </row>
    <row r="902" spans="1:1" ht="12.75">
      <c r="A902" s="37"/>
    </row>
    <row r="903" spans="1:1" ht="12.75">
      <c r="A903" s="37"/>
    </row>
    <row r="904" spans="1:1" ht="12.75">
      <c r="A904" s="37"/>
    </row>
    <row r="905" spans="1:1" ht="12.75">
      <c r="A905" s="37"/>
    </row>
    <row r="906" spans="1:1" ht="12.75">
      <c r="A906" s="37"/>
    </row>
    <row r="907" spans="1:1" ht="12.75">
      <c r="A907" s="37"/>
    </row>
    <row r="908" spans="1:1" ht="12.75">
      <c r="A908" s="37"/>
    </row>
    <row r="909" spans="1:1" ht="12.75">
      <c r="A909" s="37"/>
    </row>
    <row r="910" spans="1:1" ht="12.75">
      <c r="A910" s="37"/>
    </row>
    <row r="911" spans="1:1" ht="12.75">
      <c r="A911" s="37"/>
    </row>
    <row r="912" spans="1:1" ht="12.75">
      <c r="A912" s="37"/>
    </row>
    <row r="913" spans="1:1" ht="12.75">
      <c r="A913" s="37"/>
    </row>
    <row r="914" spans="1:1" ht="12.75">
      <c r="A914" s="37"/>
    </row>
    <row r="915" spans="1:1" ht="12.75">
      <c r="A915" s="37"/>
    </row>
    <row r="916" spans="1:1" ht="12.75">
      <c r="A916" s="37"/>
    </row>
    <row r="917" spans="1:1" ht="12.75">
      <c r="A917" s="37"/>
    </row>
    <row r="918" spans="1:1" ht="12.75">
      <c r="A918" s="37"/>
    </row>
    <row r="919" spans="1:1" ht="12.75">
      <c r="A919" s="37"/>
    </row>
    <row r="920" spans="1:1" ht="12.75">
      <c r="A920" s="37"/>
    </row>
    <row r="921" spans="1:1" ht="12.75">
      <c r="A921" s="37"/>
    </row>
    <row r="922" spans="1:1" ht="12.75">
      <c r="A922" s="37"/>
    </row>
    <row r="923" spans="1:1" ht="12.75">
      <c r="A923" s="37"/>
    </row>
    <row r="924" spans="1:1" ht="12.75">
      <c r="A924" s="37"/>
    </row>
    <row r="925" spans="1:1" ht="12.75">
      <c r="A925" s="37"/>
    </row>
    <row r="926" spans="1:1" ht="12.75">
      <c r="A926" s="37"/>
    </row>
    <row r="927" spans="1:1" ht="12.75">
      <c r="A927" s="37"/>
    </row>
    <row r="928" spans="1:1" ht="12.75">
      <c r="A928" s="37"/>
    </row>
    <row r="929" spans="1:1" ht="12.75">
      <c r="A929" s="37"/>
    </row>
    <row r="930" spans="1:1" ht="12.75">
      <c r="A930" s="37"/>
    </row>
    <row r="931" spans="1:1" ht="12.75">
      <c r="A931" s="37"/>
    </row>
    <row r="932" spans="1:1" ht="12.75">
      <c r="A932" s="37"/>
    </row>
    <row r="933" spans="1:1" ht="12.75">
      <c r="A933" s="37"/>
    </row>
    <row r="934" spans="1:1" ht="12.75">
      <c r="A934" s="37"/>
    </row>
    <row r="935" spans="1:1" ht="12.75">
      <c r="A935" s="37"/>
    </row>
    <row r="936" spans="1:1" ht="12.75">
      <c r="A936" s="37"/>
    </row>
    <row r="937" spans="1:1" ht="12.75">
      <c r="A937" s="37"/>
    </row>
    <row r="938" spans="1:1" ht="12.75">
      <c r="A938" s="37"/>
    </row>
    <row r="939" spans="1:1" ht="12.75">
      <c r="A939" s="37"/>
    </row>
    <row r="940" spans="1:1" ht="12.75">
      <c r="A940" s="37"/>
    </row>
    <row r="941" spans="1:1" ht="12.75">
      <c r="A941" s="37"/>
    </row>
    <row r="942" spans="1:1" ht="12.75">
      <c r="A942" s="37"/>
    </row>
    <row r="943" spans="1:1" ht="12.75">
      <c r="A943" s="37"/>
    </row>
    <row r="944" spans="1:1" ht="12.75">
      <c r="A944" s="37"/>
    </row>
    <row r="945" spans="1:1" ht="12.75">
      <c r="A945" s="37"/>
    </row>
    <row r="946" spans="1:1" ht="12.75">
      <c r="A946" s="37"/>
    </row>
    <row r="947" spans="1:1" ht="12.75">
      <c r="A947" s="37"/>
    </row>
    <row r="948" spans="1:1" ht="12.75">
      <c r="A948" s="37"/>
    </row>
    <row r="949" spans="1:1" ht="12.75">
      <c r="A949" s="37"/>
    </row>
    <row r="950" spans="1:1" ht="12.75">
      <c r="A950" s="37"/>
    </row>
    <row r="951" spans="1:1" ht="12.75">
      <c r="A951" s="37"/>
    </row>
    <row r="952" spans="1:1" ht="12.75">
      <c r="A952" s="37"/>
    </row>
    <row r="953" spans="1:1" ht="12.75">
      <c r="A953" s="37"/>
    </row>
    <row r="954" spans="1:1" ht="12.75">
      <c r="A954" s="37"/>
    </row>
    <row r="955" spans="1:1" ht="12.75">
      <c r="A955" s="37"/>
    </row>
    <row r="956" spans="1:1" ht="12.75">
      <c r="A956" s="37"/>
    </row>
    <row r="957" spans="1:1" ht="12.75">
      <c r="A957" s="37"/>
    </row>
    <row r="958" spans="1:1" ht="12.75">
      <c r="A958" s="37"/>
    </row>
    <row r="959" spans="1:1" ht="12.75">
      <c r="A959" s="37"/>
    </row>
    <row r="960" spans="1:1" ht="12.75">
      <c r="A960" s="37"/>
    </row>
    <row r="961" spans="1:1" ht="12.75">
      <c r="A961" s="37"/>
    </row>
    <row r="962" spans="1:1" ht="12.75">
      <c r="A962" s="37"/>
    </row>
    <row r="963" spans="1:1" ht="12.75">
      <c r="A963" s="37"/>
    </row>
    <row r="964" spans="1:1" ht="12.75">
      <c r="A964" s="37"/>
    </row>
    <row r="965" spans="1:1" ht="12.75">
      <c r="A965" s="37"/>
    </row>
    <row r="966" spans="1:1" ht="12.75">
      <c r="A966" s="37"/>
    </row>
    <row r="967" spans="1:1" ht="12.75">
      <c r="A967" s="37"/>
    </row>
    <row r="968" spans="1:1" ht="12.75">
      <c r="A968" s="37"/>
    </row>
    <row r="969" spans="1:1" ht="12.75">
      <c r="A969" s="37"/>
    </row>
    <row r="970" spans="1:1" ht="12.75">
      <c r="A970" s="37"/>
    </row>
    <row r="971" spans="1:1" ht="12.75">
      <c r="A971" s="37"/>
    </row>
    <row r="972" spans="1:1" ht="12.75">
      <c r="A972" s="37"/>
    </row>
    <row r="973" spans="1:1" ht="12.75">
      <c r="A973" s="37"/>
    </row>
    <row r="974" spans="1:1" ht="12.75">
      <c r="A974" s="37"/>
    </row>
    <row r="975" spans="1:1" ht="12.75">
      <c r="A975" s="37"/>
    </row>
    <row r="976" spans="1:1" ht="12.75">
      <c r="A976" s="37"/>
    </row>
    <row r="977" spans="1:1" ht="12.75">
      <c r="A977" s="37"/>
    </row>
    <row r="978" spans="1:1" ht="12.75">
      <c r="A978" s="37"/>
    </row>
    <row r="979" spans="1:1" ht="12.75">
      <c r="A979" s="37"/>
    </row>
    <row r="980" spans="1:1" ht="12.75">
      <c r="A980" s="37"/>
    </row>
    <row r="981" spans="1:1" ht="12.75">
      <c r="A981" s="37"/>
    </row>
    <row r="982" spans="1:1" ht="12.75">
      <c r="A982" s="37"/>
    </row>
    <row r="983" spans="1:1" ht="12.75">
      <c r="A983" s="37"/>
    </row>
    <row r="984" spans="1:1" ht="12.75">
      <c r="A984" s="37"/>
    </row>
    <row r="985" spans="1:1" ht="12.75">
      <c r="A985" s="37"/>
    </row>
    <row r="986" spans="1:1" ht="12.75">
      <c r="A986" s="37"/>
    </row>
    <row r="987" spans="1:1" ht="12.75">
      <c r="A987" s="37"/>
    </row>
    <row r="988" spans="1:1" ht="12.75">
      <c r="A988" s="37"/>
    </row>
    <row r="989" spans="1:1" ht="12.75">
      <c r="A989" s="37"/>
    </row>
    <row r="990" spans="1:1" ht="12.75">
      <c r="A990" s="37"/>
    </row>
    <row r="991" spans="1:1" ht="12.75">
      <c r="A991" s="37"/>
    </row>
    <row r="992" spans="1:1" ht="12.75">
      <c r="A992" s="37"/>
    </row>
    <row r="993" spans="1:1" ht="12.75">
      <c r="A993" s="37"/>
    </row>
    <row r="994" spans="1:1" ht="12.75">
      <c r="A994" s="37"/>
    </row>
    <row r="995" spans="1:1" ht="12.75">
      <c r="A995" s="37"/>
    </row>
    <row r="996" spans="1:1" ht="12.75">
      <c r="A996" s="37"/>
    </row>
    <row r="997" spans="1:1" ht="12.75">
      <c r="A997" s="37"/>
    </row>
    <row r="998" spans="1:1" ht="12.75">
      <c r="A998" s="37"/>
    </row>
    <row r="999" spans="1:1" ht="12.75">
      <c r="A999" s="37"/>
    </row>
    <row r="1000" spans="1:1" ht="12.75">
      <c r="A1000" s="37"/>
    </row>
    <row r="1001" spans="1:1" ht="12.75">
      <c r="A1001" s="37"/>
    </row>
    <row r="1002" spans="1:1" ht="12.75">
      <c r="A1002" s="37"/>
    </row>
    <row r="1003" spans="1:1" ht="12.75">
      <c r="A1003" s="37"/>
    </row>
    <row r="1004" spans="1:1" ht="12.75">
      <c r="A1004" s="37"/>
    </row>
    <row r="1005" spans="1:1" ht="12.75">
      <c r="A1005" s="3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1038"/>
  <sheetViews>
    <sheetView showGridLines="0" zoomScale="120" zoomScaleNormal="120" workbookViewId="0">
      <pane ySplit="1" topLeftCell="A2" activePane="bottomLeft" state="frozen"/>
      <selection pane="bottomLeft" activeCell="B74" sqref="B74"/>
    </sheetView>
  </sheetViews>
  <sheetFormatPr defaultColWidth="17.28515625" defaultRowHeight="15" customHeight="1"/>
  <cols>
    <col min="1" max="1" width="10.5703125" bestFit="1" customWidth="1"/>
    <col min="2" max="2" width="29.42578125" customWidth="1"/>
    <col min="3" max="3" width="9.140625" bestFit="1" customWidth="1"/>
    <col min="4" max="4" width="10.7109375" bestFit="1" customWidth="1"/>
    <col min="5" max="5" width="19.28515625" customWidth="1"/>
    <col min="6" max="6" width="13.85546875" bestFit="1" customWidth="1"/>
    <col min="7" max="14" width="9.140625" customWidth="1"/>
  </cols>
  <sheetData>
    <row r="1" spans="1:15" ht="18" customHeight="1">
      <c r="A1" s="281" t="s">
        <v>242</v>
      </c>
      <c r="B1" s="282"/>
      <c r="C1" s="38"/>
      <c r="D1" s="38"/>
      <c r="E1" s="3"/>
      <c r="F1" s="39"/>
    </row>
    <row r="2" spans="1:15" ht="12.75">
      <c r="A2" s="40" t="s">
        <v>2</v>
      </c>
      <c r="B2" s="216" t="s">
        <v>3</v>
      </c>
      <c r="C2" s="217" t="s">
        <v>12</v>
      </c>
      <c r="D2" s="217" t="s">
        <v>13</v>
      </c>
      <c r="E2" s="218" t="s">
        <v>14</v>
      </c>
      <c r="F2" s="219" t="s">
        <v>15</v>
      </c>
    </row>
    <row r="3" spans="1:15" ht="12.75">
      <c r="A3" s="183"/>
      <c r="B3" s="183"/>
      <c r="C3" s="169"/>
      <c r="D3" s="309">
        <f>SUM(D1:D1)</f>
        <v>0</v>
      </c>
      <c r="E3" s="183"/>
      <c r="F3" s="169"/>
    </row>
    <row r="4" spans="1:15" ht="25.5">
      <c r="A4" s="215" t="s">
        <v>346</v>
      </c>
      <c r="B4" s="168" t="s">
        <v>296</v>
      </c>
      <c r="C4" s="256"/>
      <c r="D4" s="182">
        <v>8004.46</v>
      </c>
      <c r="E4" s="253" t="s">
        <v>241</v>
      </c>
      <c r="F4" s="222"/>
    </row>
    <row r="5" spans="1:15" ht="25.5">
      <c r="A5" s="214" t="s">
        <v>294</v>
      </c>
      <c r="B5" s="168" t="s">
        <v>296</v>
      </c>
      <c r="C5" s="171">
        <v>101022</v>
      </c>
      <c r="D5" s="211">
        <v>2001.12</v>
      </c>
      <c r="E5" s="183" t="s">
        <v>241</v>
      </c>
      <c r="F5" s="169" t="s">
        <v>257</v>
      </c>
    </row>
    <row r="6" spans="1:15" ht="25.5">
      <c r="A6" s="215" t="s">
        <v>346</v>
      </c>
      <c r="B6" s="168" t="s">
        <v>349</v>
      </c>
      <c r="C6" s="256"/>
      <c r="D6" s="182">
        <v>1848</v>
      </c>
      <c r="E6" s="313" t="s">
        <v>241</v>
      </c>
      <c r="F6" s="222"/>
    </row>
    <row r="7" spans="1:15" ht="12.75">
      <c r="A7" s="215" t="s">
        <v>254</v>
      </c>
      <c r="B7" s="168" t="s">
        <v>248</v>
      </c>
      <c r="C7" s="171">
        <v>100991</v>
      </c>
      <c r="D7" s="211">
        <v>1092</v>
      </c>
      <c r="E7" s="183" t="s">
        <v>42</v>
      </c>
      <c r="F7" s="220" t="s">
        <v>257</v>
      </c>
    </row>
    <row r="8" spans="1:15" ht="12.75">
      <c r="A8" s="215" t="s">
        <v>308</v>
      </c>
      <c r="B8" s="168" t="s">
        <v>317</v>
      </c>
      <c r="C8" s="171">
        <v>101032</v>
      </c>
      <c r="D8" s="182">
        <v>996</v>
      </c>
      <c r="E8" s="183" t="s">
        <v>241</v>
      </c>
      <c r="F8" s="222" t="s">
        <v>257</v>
      </c>
    </row>
    <row r="9" spans="1:15" ht="12.75">
      <c r="A9" s="215" t="s">
        <v>254</v>
      </c>
      <c r="B9" s="317"/>
      <c r="C9" s="171">
        <v>100989</v>
      </c>
      <c r="D9" s="211">
        <v>500</v>
      </c>
      <c r="E9" s="183" t="s">
        <v>16</v>
      </c>
      <c r="F9" s="220" t="s">
        <v>257</v>
      </c>
    </row>
    <row r="10" spans="1:15" ht="12.75">
      <c r="A10" s="215" t="s">
        <v>346</v>
      </c>
      <c r="B10" s="168" t="s">
        <v>347</v>
      </c>
      <c r="C10" s="255">
        <v>101055</v>
      </c>
      <c r="D10" s="182">
        <v>500</v>
      </c>
      <c r="E10" s="253" t="s">
        <v>19</v>
      </c>
      <c r="F10" s="222" t="s">
        <v>257</v>
      </c>
    </row>
    <row r="11" spans="1:15" ht="25.5">
      <c r="A11" s="215" t="s">
        <v>263</v>
      </c>
      <c r="B11" s="168" t="s">
        <v>272</v>
      </c>
      <c r="C11" s="210">
        <v>101007</v>
      </c>
      <c r="D11" s="211">
        <v>432</v>
      </c>
      <c r="E11" s="183" t="s">
        <v>270</v>
      </c>
      <c r="F11" s="169" t="s">
        <v>257</v>
      </c>
    </row>
    <row r="12" spans="1:15" ht="12.75">
      <c r="A12" s="214" t="s">
        <v>294</v>
      </c>
      <c r="B12" s="168" t="s">
        <v>297</v>
      </c>
      <c r="C12" s="171">
        <v>101023</v>
      </c>
      <c r="D12" s="211">
        <v>421.22</v>
      </c>
      <c r="E12" s="183" t="s">
        <v>298</v>
      </c>
      <c r="F12" s="222" t="s">
        <v>257</v>
      </c>
    </row>
    <row r="13" spans="1:15" ht="12.75">
      <c r="A13" s="215" t="s">
        <v>332</v>
      </c>
      <c r="B13" s="168" t="s">
        <v>334</v>
      </c>
      <c r="C13" s="171">
        <v>101046</v>
      </c>
      <c r="D13" s="182">
        <v>307.36</v>
      </c>
      <c r="E13" s="183" t="s">
        <v>256</v>
      </c>
      <c r="F13" s="222" t="s">
        <v>257</v>
      </c>
    </row>
    <row r="14" spans="1:15" ht="12.75">
      <c r="A14" s="215" t="s">
        <v>262</v>
      </c>
      <c r="B14" s="168" t="s">
        <v>358</v>
      </c>
      <c r="C14" s="171">
        <v>101001</v>
      </c>
      <c r="D14" s="211">
        <v>262.67</v>
      </c>
      <c r="E14" s="183" t="s">
        <v>261</v>
      </c>
      <c r="F14" s="220" t="s">
        <v>257</v>
      </c>
    </row>
    <row r="15" spans="1:15" ht="12.75">
      <c r="A15" s="215" t="s">
        <v>341</v>
      </c>
      <c r="B15" s="168" t="s">
        <v>344</v>
      </c>
      <c r="C15" s="171">
        <v>101053</v>
      </c>
      <c r="D15" s="182">
        <v>252</v>
      </c>
      <c r="E15" s="253" t="s">
        <v>241</v>
      </c>
      <c r="F15" s="222" t="s">
        <v>257</v>
      </c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2.75">
      <c r="A16" s="215" t="s">
        <v>262</v>
      </c>
      <c r="B16" s="221" t="s">
        <v>260</v>
      </c>
      <c r="C16" s="171">
        <v>101000</v>
      </c>
      <c r="D16" s="211">
        <v>250</v>
      </c>
      <c r="E16" s="183" t="s">
        <v>261</v>
      </c>
      <c r="F16" s="220" t="s">
        <v>257</v>
      </c>
    </row>
    <row r="17" spans="1:6" ht="12.75">
      <c r="A17" s="215" t="s">
        <v>254</v>
      </c>
      <c r="B17" s="168" t="s">
        <v>246</v>
      </c>
      <c r="C17" s="171">
        <v>100990</v>
      </c>
      <c r="D17" s="211">
        <v>240</v>
      </c>
      <c r="E17" s="183" t="s">
        <v>247</v>
      </c>
      <c r="F17" s="220" t="s">
        <v>257</v>
      </c>
    </row>
    <row r="18" spans="1:6" ht="12.75">
      <c r="A18" s="215" t="s">
        <v>327</v>
      </c>
      <c r="B18" s="168" t="s">
        <v>329</v>
      </c>
      <c r="C18" s="171">
        <v>101041</v>
      </c>
      <c r="D18" s="182">
        <v>204.95</v>
      </c>
      <c r="E18" s="183"/>
      <c r="F18" s="222" t="s">
        <v>257</v>
      </c>
    </row>
    <row r="19" spans="1:6" ht="25.5">
      <c r="A19" s="215" t="s">
        <v>332</v>
      </c>
      <c r="B19" s="168" t="s">
        <v>333</v>
      </c>
      <c r="C19" s="171">
        <v>101045</v>
      </c>
      <c r="D19" s="182">
        <v>184</v>
      </c>
      <c r="E19" s="314" t="s">
        <v>35</v>
      </c>
      <c r="F19" s="222" t="s">
        <v>257</v>
      </c>
    </row>
    <row r="20" spans="1:6" ht="25.5">
      <c r="A20" s="215" t="s">
        <v>263</v>
      </c>
      <c r="B20" s="221" t="s">
        <v>268</v>
      </c>
      <c r="C20" s="210">
        <v>101008</v>
      </c>
      <c r="D20" s="211">
        <v>180</v>
      </c>
      <c r="E20" s="183" t="s">
        <v>261</v>
      </c>
      <c r="F20" s="227" t="s">
        <v>257</v>
      </c>
    </row>
    <row r="21" spans="1:6" ht="12.75">
      <c r="A21" s="215" t="s">
        <v>327</v>
      </c>
      <c r="B21" s="168" t="s">
        <v>288</v>
      </c>
      <c r="C21" s="171">
        <v>101042</v>
      </c>
      <c r="D21" s="182">
        <v>175.59</v>
      </c>
      <c r="E21" s="183"/>
      <c r="F21" s="222" t="s">
        <v>257</v>
      </c>
    </row>
    <row r="22" spans="1:6" ht="12.75">
      <c r="A22" s="215" t="s">
        <v>263</v>
      </c>
      <c r="B22" s="213" t="s">
        <v>269</v>
      </c>
      <c r="C22" s="210">
        <v>101009</v>
      </c>
      <c r="D22" s="211">
        <v>157.59</v>
      </c>
      <c r="E22" s="183" t="s">
        <v>256</v>
      </c>
      <c r="F22" s="220" t="s">
        <v>257</v>
      </c>
    </row>
    <row r="23" spans="1:6" ht="25.5">
      <c r="A23" s="212" t="s">
        <v>278</v>
      </c>
      <c r="B23" s="168" t="s">
        <v>291</v>
      </c>
      <c r="C23" s="171">
        <v>101020</v>
      </c>
      <c r="D23" s="211">
        <v>147.96</v>
      </c>
      <c r="E23" s="183" t="s">
        <v>247</v>
      </c>
      <c r="F23" s="222" t="s">
        <v>257</v>
      </c>
    </row>
    <row r="24" spans="1:6" ht="12.75">
      <c r="A24" s="214" t="s">
        <v>299</v>
      </c>
      <c r="B24" s="168" t="s">
        <v>306</v>
      </c>
      <c r="C24" s="171">
        <v>101031</v>
      </c>
      <c r="D24" s="211">
        <v>147.96</v>
      </c>
      <c r="E24" s="183" t="s">
        <v>247</v>
      </c>
      <c r="F24" s="223" t="s">
        <v>257</v>
      </c>
    </row>
    <row r="25" spans="1:6" ht="12.75">
      <c r="A25" s="215" t="s">
        <v>254</v>
      </c>
      <c r="B25" s="168" t="s">
        <v>252</v>
      </c>
      <c r="C25" s="171">
        <v>100995</v>
      </c>
      <c r="D25" s="211">
        <v>143.30000000000001</v>
      </c>
      <c r="E25" s="183" t="s">
        <v>256</v>
      </c>
      <c r="F25" s="220" t="s">
        <v>257</v>
      </c>
    </row>
    <row r="26" spans="1:6" ht="12.75">
      <c r="A26" s="215" t="s">
        <v>254</v>
      </c>
      <c r="B26" s="168" t="s">
        <v>253</v>
      </c>
      <c r="C26" s="171">
        <v>100996</v>
      </c>
      <c r="D26" s="211">
        <v>141.51</v>
      </c>
      <c r="E26" s="183" t="s">
        <v>17</v>
      </c>
      <c r="F26" s="220" t="s">
        <v>257</v>
      </c>
    </row>
    <row r="27" spans="1:6" ht="12.75">
      <c r="A27" s="215" t="s">
        <v>332</v>
      </c>
      <c r="B27" s="168" t="s">
        <v>288</v>
      </c>
      <c r="C27" s="171">
        <v>101047</v>
      </c>
      <c r="D27" s="182">
        <v>135.03</v>
      </c>
      <c r="E27" s="183" t="s">
        <v>17</v>
      </c>
      <c r="F27" s="222" t="s">
        <v>257</v>
      </c>
    </row>
    <row r="28" spans="1:6" ht="25.5">
      <c r="A28" s="215" t="s">
        <v>341</v>
      </c>
      <c r="B28" s="168" t="s">
        <v>342</v>
      </c>
      <c r="C28" s="171">
        <v>101051</v>
      </c>
      <c r="D28" s="182">
        <v>135.03</v>
      </c>
      <c r="E28" s="183" t="s">
        <v>17</v>
      </c>
      <c r="F28" s="222" t="s">
        <v>257</v>
      </c>
    </row>
    <row r="29" spans="1:6" ht="12.75">
      <c r="A29" s="215" t="s">
        <v>346</v>
      </c>
      <c r="B29" s="168" t="s">
        <v>288</v>
      </c>
      <c r="C29" s="256"/>
      <c r="D29" s="182">
        <v>135.03</v>
      </c>
      <c r="E29" s="253" t="s">
        <v>17</v>
      </c>
      <c r="F29" s="222"/>
    </row>
    <row r="30" spans="1:6" ht="12.75">
      <c r="A30" s="215" t="s">
        <v>263</v>
      </c>
      <c r="B30" s="168" t="s">
        <v>266</v>
      </c>
      <c r="C30" s="210">
        <v>101004</v>
      </c>
      <c r="D30" s="211">
        <v>132.38999999999999</v>
      </c>
      <c r="E30" s="183" t="s">
        <v>17</v>
      </c>
      <c r="F30" s="169" t="s">
        <v>257</v>
      </c>
    </row>
    <row r="31" spans="1:6" ht="12.75">
      <c r="A31" s="212" t="s">
        <v>278</v>
      </c>
      <c r="B31" s="168" t="s">
        <v>288</v>
      </c>
      <c r="C31" s="171">
        <v>101019</v>
      </c>
      <c r="D31" s="211">
        <v>129.94999999999999</v>
      </c>
      <c r="E31" s="183" t="s">
        <v>17</v>
      </c>
      <c r="F31" s="169" t="s">
        <v>257</v>
      </c>
    </row>
    <row r="32" spans="1:6" ht="12.75">
      <c r="A32" s="214" t="s">
        <v>299</v>
      </c>
      <c r="B32" s="168" t="s">
        <v>300</v>
      </c>
      <c r="C32" s="171">
        <v>101024</v>
      </c>
      <c r="D32" s="211">
        <v>129.94999999999999</v>
      </c>
      <c r="E32" s="183" t="s">
        <v>17</v>
      </c>
      <c r="F32" s="222" t="s">
        <v>257</v>
      </c>
    </row>
    <row r="33" spans="1:6" ht="12.75">
      <c r="A33" s="214" t="s">
        <v>299</v>
      </c>
      <c r="B33" s="168" t="s">
        <v>301</v>
      </c>
      <c r="C33" s="171">
        <v>101025</v>
      </c>
      <c r="D33" s="211">
        <v>129.94999999999999</v>
      </c>
      <c r="E33" s="183" t="s">
        <v>17</v>
      </c>
      <c r="F33" s="222" t="s">
        <v>257</v>
      </c>
    </row>
    <row r="34" spans="1:6" ht="12.75">
      <c r="A34" s="215" t="s">
        <v>308</v>
      </c>
      <c r="B34" s="168" t="s">
        <v>309</v>
      </c>
      <c r="C34" s="171">
        <v>101035</v>
      </c>
      <c r="D34" s="211">
        <v>129.94999999999999</v>
      </c>
      <c r="E34" s="183" t="s">
        <v>17</v>
      </c>
      <c r="F34" s="222" t="s">
        <v>257</v>
      </c>
    </row>
    <row r="35" spans="1:6" ht="12.75">
      <c r="A35" s="215" t="s">
        <v>322</v>
      </c>
      <c r="B35" s="168" t="s">
        <v>288</v>
      </c>
      <c r="C35" s="171">
        <v>101037</v>
      </c>
      <c r="D35" s="182">
        <v>129.94999999999999</v>
      </c>
      <c r="E35" s="183" t="s">
        <v>17</v>
      </c>
      <c r="F35" s="222" t="s">
        <v>257</v>
      </c>
    </row>
    <row r="36" spans="1:6" ht="12.75">
      <c r="A36" s="215" t="s">
        <v>262</v>
      </c>
      <c r="B36" s="168" t="s">
        <v>253</v>
      </c>
      <c r="C36" s="171">
        <v>100998</v>
      </c>
      <c r="D36" s="211">
        <v>128.74</v>
      </c>
      <c r="E36" s="183" t="s">
        <v>17</v>
      </c>
      <c r="F36" s="220" t="s">
        <v>257</v>
      </c>
    </row>
    <row r="37" spans="1:6" ht="12.75">
      <c r="A37" s="215" t="s">
        <v>341</v>
      </c>
      <c r="B37" s="168" t="s">
        <v>338</v>
      </c>
      <c r="C37" s="171">
        <v>101050</v>
      </c>
      <c r="D37" s="182">
        <v>127.36</v>
      </c>
      <c r="E37" s="183" t="s">
        <v>256</v>
      </c>
      <c r="F37" s="222" t="s">
        <v>257</v>
      </c>
    </row>
    <row r="38" spans="1:6" ht="12.75">
      <c r="A38" s="215" t="s">
        <v>346</v>
      </c>
      <c r="B38" s="168" t="s">
        <v>348</v>
      </c>
      <c r="C38" s="256"/>
      <c r="D38" s="182">
        <v>127.36</v>
      </c>
      <c r="E38" s="253" t="s">
        <v>256</v>
      </c>
      <c r="F38" s="222"/>
    </row>
    <row r="39" spans="1:6" ht="12.75">
      <c r="A39" s="214" t="s">
        <v>294</v>
      </c>
      <c r="B39" s="168" t="s">
        <v>295</v>
      </c>
      <c r="C39" s="171">
        <v>101021</v>
      </c>
      <c r="D39" s="211">
        <v>125</v>
      </c>
      <c r="E39" s="183" t="s">
        <v>38</v>
      </c>
      <c r="F39" s="169" t="s">
        <v>257</v>
      </c>
    </row>
    <row r="40" spans="1:6" ht="12.75">
      <c r="A40" s="212" t="s">
        <v>278</v>
      </c>
      <c r="B40" s="168" t="s">
        <v>282</v>
      </c>
      <c r="C40" s="171">
        <v>101017</v>
      </c>
      <c r="D40" s="211">
        <v>123.48</v>
      </c>
      <c r="E40" s="183" t="s">
        <v>256</v>
      </c>
      <c r="F40" s="169" t="s">
        <v>257</v>
      </c>
    </row>
    <row r="41" spans="1:6" ht="12.75">
      <c r="A41" s="214" t="s">
        <v>299</v>
      </c>
      <c r="B41" s="168" t="s">
        <v>304</v>
      </c>
      <c r="C41" s="171">
        <v>101028</v>
      </c>
      <c r="D41" s="211">
        <v>123.48</v>
      </c>
      <c r="E41" s="183" t="s">
        <v>307</v>
      </c>
      <c r="F41" s="222" t="s">
        <v>257</v>
      </c>
    </row>
    <row r="42" spans="1:6" ht="12.75">
      <c r="A42" s="214" t="s">
        <v>299</v>
      </c>
      <c r="B42" s="168" t="s">
        <v>305</v>
      </c>
      <c r="C42" s="171">
        <v>101029</v>
      </c>
      <c r="D42" s="211">
        <v>123.48</v>
      </c>
      <c r="E42" s="183" t="s">
        <v>307</v>
      </c>
      <c r="F42" s="222" t="s">
        <v>257</v>
      </c>
    </row>
    <row r="43" spans="1:6" ht="25.5">
      <c r="A43" s="215" t="s">
        <v>263</v>
      </c>
      <c r="B43" s="168" t="s">
        <v>264</v>
      </c>
      <c r="C43" s="210">
        <v>101002</v>
      </c>
      <c r="D43" s="211">
        <v>121.7</v>
      </c>
      <c r="E43" s="183" t="s">
        <v>261</v>
      </c>
      <c r="F43" s="169" t="s">
        <v>257</v>
      </c>
    </row>
    <row r="44" spans="1:6" ht="12.75">
      <c r="A44" s="215" t="s">
        <v>327</v>
      </c>
      <c r="B44" s="168" t="s">
        <v>328</v>
      </c>
      <c r="C44" s="171">
        <v>101040</v>
      </c>
      <c r="D44" s="182">
        <v>120</v>
      </c>
      <c r="E44" s="183" t="s">
        <v>256</v>
      </c>
      <c r="F44" s="222" t="s">
        <v>257</v>
      </c>
    </row>
    <row r="45" spans="1:6" ht="12.75">
      <c r="A45" s="215" t="s">
        <v>308</v>
      </c>
      <c r="B45" s="168" t="s">
        <v>312</v>
      </c>
      <c r="C45" s="171">
        <v>101033</v>
      </c>
      <c r="D45" s="211">
        <v>118.72</v>
      </c>
      <c r="E45" s="183" t="s">
        <v>256</v>
      </c>
      <c r="F45" s="222" t="s">
        <v>257</v>
      </c>
    </row>
    <row r="46" spans="1:6" ht="12.75">
      <c r="A46" s="215" t="s">
        <v>262</v>
      </c>
      <c r="B46" s="168" t="s">
        <v>252</v>
      </c>
      <c r="C46" s="171">
        <v>100999</v>
      </c>
      <c r="D46" s="211">
        <v>118.42</v>
      </c>
      <c r="E46" s="183" t="s">
        <v>256</v>
      </c>
      <c r="F46" s="220" t="s">
        <v>257</v>
      </c>
    </row>
    <row r="47" spans="1:6" ht="12.75">
      <c r="A47" s="215" t="s">
        <v>322</v>
      </c>
      <c r="B47" s="168" t="s">
        <v>325</v>
      </c>
      <c r="C47" s="171">
        <v>101039</v>
      </c>
      <c r="D47" s="182">
        <v>116.68</v>
      </c>
      <c r="E47" s="183" t="s">
        <v>256</v>
      </c>
      <c r="F47" s="222" t="s">
        <v>257</v>
      </c>
    </row>
    <row r="48" spans="1:6" ht="12.75">
      <c r="A48" s="215" t="s">
        <v>327</v>
      </c>
      <c r="B48" s="168" t="s">
        <v>283</v>
      </c>
      <c r="C48" s="171">
        <v>101043</v>
      </c>
      <c r="D48" s="182">
        <v>114</v>
      </c>
      <c r="E48" s="183"/>
      <c r="F48" s="222" t="s">
        <v>257</v>
      </c>
    </row>
    <row r="49" spans="1:6" ht="25.5">
      <c r="A49" s="215" t="s">
        <v>341</v>
      </c>
      <c r="B49" s="168" t="s">
        <v>339</v>
      </c>
      <c r="C49" s="171">
        <v>101052</v>
      </c>
      <c r="D49" s="182">
        <v>113.97</v>
      </c>
      <c r="E49" s="254" t="s">
        <v>343</v>
      </c>
      <c r="F49" s="222" t="s">
        <v>257</v>
      </c>
    </row>
    <row r="50" spans="1:6" ht="25.5">
      <c r="A50" s="215" t="s">
        <v>263</v>
      </c>
      <c r="B50" s="168" t="s">
        <v>271</v>
      </c>
      <c r="C50" s="210">
        <v>101006</v>
      </c>
      <c r="D50" s="211">
        <v>100</v>
      </c>
      <c r="E50" s="183" t="s">
        <v>275</v>
      </c>
      <c r="F50" s="169" t="s">
        <v>257</v>
      </c>
    </row>
    <row r="51" spans="1:6" ht="38.25">
      <c r="A51" s="215" t="s">
        <v>254</v>
      </c>
      <c r="B51" s="168" t="s">
        <v>249</v>
      </c>
      <c r="C51" s="171">
        <v>100992</v>
      </c>
      <c r="D51" s="211">
        <v>89.24</v>
      </c>
      <c r="E51" s="312" t="s">
        <v>37</v>
      </c>
      <c r="F51" s="220" t="s">
        <v>257</v>
      </c>
    </row>
    <row r="52" spans="1:6" ht="12.75">
      <c r="A52" s="215" t="s">
        <v>273</v>
      </c>
      <c r="B52" s="213" t="s">
        <v>359</v>
      </c>
      <c r="C52" s="171">
        <v>101011</v>
      </c>
      <c r="D52" s="211">
        <v>81.55</v>
      </c>
      <c r="E52" s="183" t="s">
        <v>261</v>
      </c>
      <c r="F52" s="169" t="s">
        <v>257</v>
      </c>
    </row>
    <row r="53" spans="1:6" ht="12.75">
      <c r="A53" s="215" t="s">
        <v>263</v>
      </c>
      <c r="B53" s="168" t="s">
        <v>267</v>
      </c>
      <c r="C53" s="210">
        <v>101005</v>
      </c>
      <c r="D53" s="211">
        <v>78</v>
      </c>
      <c r="E53" s="183" t="s">
        <v>261</v>
      </c>
      <c r="F53" s="226" t="s">
        <v>257</v>
      </c>
    </row>
    <row r="54" spans="1:6" ht="12.75">
      <c r="A54" s="215" t="s">
        <v>273</v>
      </c>
      <c r="B54" s="213" t="s">
        <v>360</v>
      </c>
      <c r="C54" s="171">
        <v>101013</v>
      </c>
      <c r="D54" s="211">
        <v>73</v>
      </c>
      <c r="E54" s="183" t="s">
        <v>261</v>
      </c>
      <c r="F54" s="169" t="s">
        <v>257</v>
      </c>
    </row>
    <row r="55" spans="1:6" ht="12.75">
      <c r="A55" s="215" t="s">
        <v>254</v>
      </c>
      <c r="B55" s="168" t="s">
        <v>250</v>
      </c>
      <c r="C55" s="171">
        <v>100993</v>
      </c>
      <c r="D55" s="211">
        <v>69.599999999999994</v>
      </c>
      <c r="E55" s="183" t="s">
        <v>31</v>
      </c>
      <c r="F55" s="220" t="s">
        <v>257</v>
      </c>
    </row>
    <row r="56" spans="1:6" ht="12.75">
      <c r="A56" s="215" t="s">
        <v>341</v>
      </c>
      <c r="B56" s="168" t="s">
        <v>340</v>
      </c>
      <c r="C56" s="171">
        <v>101049</v>
      </c>
      <c r="D56" s="182">
        <v>61.6</v>
      </c>
      <c r="E56" s="183" t="s">
        <v>31</v>
      </c>
      <c r="F56" s="222" t="s">
        <v>257</v>
      </c>
    </row>
    <row r="57" spans="1:6" ht="12.75">
      <c r="A57" s="215" t="s">
        <v>332</v>
      </c>
      <c r="B57" s="168" t="s">
        <v>335</v>
      </c>
      <c r="C57" s="171">
        <v>101048</v>
      </c>
      <c r="D57" s="182">
        <v>61.2</v>
      </c>
      <c r="E57" s="183" t="s">
        <v>324</v>
      </c>
      <c r="F57" s="222" t="s">
        <v>257</v>
      </c>
    </row>
    <row r="58" spans="1:6" ht="12.75">
      <c r="A58" s="215" t="s">
        <v>346</v>
      </c>
      <c r="B58" s="168" t="s">
        <v>283</v>
      </c>
      <c r="C58" s="256"/>
      <c r="D58" s="182">
        <v>61.2</v>
      </c>
      <c r="E58" s="253" t="s">
        <v>31</v>
      </c>
      <c r="F58" s="222"/>
    </row>
    <row r="59" spans="1:6" ht="12.75">
      <c r="A59" s="215" t="s">
        <v>273</v>
      </c>
      <c r="B59" s="213" t="s">
        <v>274</v>
      </c>
      <c r="C59" s="171">
        <v>101010</v>
      </c>
      <c r="D59" s="211">
        <v>58.57</v>
      </c>
      <c r="E59" s="183" t="s">
        <v>261</v>
      </c>
      <c r="F59" s="226" t="s">
        <v>257</v>
      </c>
    </row>
    <row r="60" spans="1:6" ht="12.75">
      <c r="A60" s="212" t="s">
        <v>278</v>
      </c>
      <c r="B60" s="168" t="s">
        <v>283</v>
      </c>
      <c r="C60" s="171">
        <v>101018</v>
      </c>
      <c r="D60" s="211">
        <v>54.8</v>
      </c>
      <c r="E60" s="315" t="s">
        <v>289</v>
      </c>
      <c r="F60" s="169" t="s">
        <v>257</v>
      </c>
    </row>
    <row r="61" spans="1:6" ht="12.75">
      <c r="A61" s="214" t="s">
        <v>299</v>
      </c>
      <c r="B61" s="168" t="s">
        <v>302</v>
      </c>
      <c r="C61" s="171">
        <v>101026</v>
      </c>
      <c r="D61" s="211">
        <v>54.8</v>
      </c>
      <c r="E61" s="183" t="s">
        <v>289</v>
      </c>
      <c r="F61" s="222" t="s">
        <v>257</v>
      </c>
    </row>
    <row r="62" spans="1:6" ht="12.75">
      <c r="A62" s="214" t="s">
        <v>299</v>
      </c>
      <c r="B62" s="168" t="s">
        <v>303</v>
      </c>
      <c r="C62" s="171">
        <v>101027</v>
      </c>
      <c r="D62" s="211">
        <v>54.8</v>
      </c>
      <c r="E62" s="183" t="s">
        <v>289</v>
      </c>
      <c r="F62" s="222" t="s">
        <v>257</v>
      </c>
    </row>
    <row r="63" spans="1:6" ht="12.75">
      <c r="A63" s="215" t="s">
        <v>308</v>
      </c>
      <c r="B63" s="168" t="s">
        <v>311</v>
      </c>
      <c r="C63" s="171">
        <v>101034</v>
      </c>
      <c r="D63" s="211">
        <v>54.8</v>
      </c>
      <c r="E63" s="183" t="s">
        <v>289</v>
      </c>
      <c r="F63" s="222" t="s">
        <v>257</v>
      </c>
    </row>
    <row r="64" spans="1:6" ht="12.75">
      <c r="A64" s="215" t="s">
        <v>322</v>
      </c>
      <c r="B64" s="168" t="s">
        <v>324</v>
      </c>
      <c r="C64" s="171">
        <v>101038</v>
      </c>
      <c r="D64" s="182">
        <v>54.8</v>
      </c>
      <c r="E64" s="183" t="s">
        <v>31</v>
      </c>
      <c r="F64" s="222" t="s">
        <v>257</v>
      </c>
    </row>
    <row r="65" spans="1:6" ht="12.75">
      <c r="A65" s="215" t="s">
        <v>262</v>
      </c>
      <c r="B65" s="168" t="s">
        <v>250</v>
      </c>
      <c r="C65" s="171">
        <v>100997</v>
      </c>
      <c r="D65" s="211">
        <v>53.2</v>
      </c>
      <c r="E65" s="183" t="s">
        <v>31</v>
      </c>
      <c r="F65" s="220" t="s">
        <v>257</v>
      </c>
    </row>
    <row r="66" spans="1:6" ht="12.75">
      <c r="A66" s="215" t="s">
        <v>263</v>
      </c>
      <c r="B66" s="168" t="s">
        <v>265</v>
      </c>
      <c r="C66" s="210">
        <v>101003</v>
      </c>
      <c r="D66" s="211">
        <v>53.2</v>
      </c>
      <c r="E66" s="183" t="s">
        <v>31</v>
      </c>
      <c r="F66" s="169" t="s">
        <v>257</v>
      </c>
    </row>
    <row r="67" spans="1:6" ht="15.75" customHeight="1">
      <c r="A67" s="215" t="s">
        <v>278</v>
      </c>
      <c r="B67" s="168" t="s">
        <v>361</v>
      </c>
      <c r="C67" s="171">
        <v>101016</v>
      </c>
      <c r="D67" s="211">
        <v>44.86</v>
      </c>
      <c r="E67" s="183" t="s">
        <v>247</v>
      </c>
      <c r="F67" s="169" t="s">
        <v>257</v>
      </c>
    </row>
    <row r="68" spans="1:6" ht="15.75" customHeight="1">
      <c r="A68" s="215" t="s">
        <v>278</v>
      </c>
      <c r="B68" s="168" t="s">
        <v>287</v>
      </c>
      <c r="C68" s="171">
        <v>101015</v>
      </c>
      <c r="D68" s="225">
        <v>40</v>
      </c>
      <c r="E68" s="183" t="s">
        <v>290</v>
      </c>
      <c r="F68" s="169" t="s">
        <v>257</v>
      </c>
    </row>
    <row r="69" spans="1:6" ht="15.75" customHeight="1">
      <c r="A69" s="215" t="s">
        <v>273</v>
      </c>
      <c r="B69" s="213" t="s">
        <v>362</v>
      </c>
      <c r="C69" s="171">
        <v>101012</v>
      </c>
      <c r="D69" s="211">
        <v>30.51</v>
      </c>
      <c r="E69" s="183" t="s">
        <v>261</v>
      </c>
      <c r="F69" s="169" t="s">
        <v>257</v>
      </c>
    </row>
    <row r="70" spans="1:6" ht="15.75" customHeight="1">
      <c r="A70" s="215" t="s">
        <v>327</v>
      </c>
      <c r="B70" s="168" t="s">
        <v>330</v>
      </c>
      <c r="C70" s="171">
        <v>101044</v>
      </c>
      <c r="D70" s="182">
        <v>30</v>
      </c>
      <c r="E70" s="183"/>
      <c r="F70" s="222" t="s">
        <v>257</v>
      </c>
    </row>
    <row r="71" spans="1:6" ht="15.75" customHeight="1">
      <c r="A71" s="214" t="s">
        <v>299</v>
      </c>
      <c r="B71" s="168" t="s">
        <v>363</v>
      </c>
      <c r="C71" s="171">
        <v>101030</v>
      </c>
      <c r="D71" s="211">
        <v>25.48</v>
      </c>
      <c r="E71" s="183" t="s">
        <v>247</v>
      </c>
      <c r="F71" s="222" t="s">
        <v>257</v>
      </c>
    </row>
    <row r="72" spans="1:6" ht="15.75" customHeight="1">
      <c r="A72" s="215" t="s">
        <v>273</v>
      </c>
      <c r="B72" s="213" t="s">
        <v>364</v>
      </c>
      <c r="C72" s="171">
        <v>101014</v>
      </c>
      <c r="D72" s="211">
        <v>24</v>
      </c>
      <c r="E72" s="183" t="s">
        <v>261</v>
      </c>
      <c r="F72" s="169" t="s">
        <v>257</v>
      </c>
    </row>
    <row r="73" spans="1:6" ht="15.75" customHeight="1">
      <c r="A73" s="215" t="s">
        <v>308</v>
      </c>
      <c r="B73" s="168" t="s">
        <v>310</v>
      </c>
      <c r="C73" s="171">
        <v>101036</v>
      </c>
      <c r="D73" s="211">
        <v>15</v>
      </c>
      <c r="E73" s="183" t="s">
        <v>255</v>
      </c>
      <c r="F73" s="222" t="s">
        <v>257</v>
      </c>
    </row>
    <row r="74" spans="1:6" ht="15.75" customHeight="1">
      <c r="A74" s="215" t="s">
        <v>341</v>
      </c>
      <c r="B74" s="168" t="s">
        <v>310</v>
      </c>
      <c r="C74" s="171">
        <v>101054</v>
      </c>
      <c r="D74" s="182">
        <v>15</v>
      </c>
      <c r="E74" s="253" t="s">
        <v>351</v>
      </c>
      <c r="F74" s="222" t="s">
        <v>354</v>
      </c>
    </row>
    <row r="75" spans="1:6" ht="15.75" customHeight="1">
      <c r="A75" s="215" t="s">
        <v>318</v>
      </c>
      <c r="B75" s="168" t="s">
        <v>323</v>
      </c>
      <c r="C75" s="171" t="s">
        <v>319</v>
      </c>
      <c r="D75" s="182">
        <v>12.72</v>
      </c>
      <c r="E75" s="183" t="s">
        <v>320</v>
      </c>
      <c r="F75" s="222" t="s">
        <v>326</v>
      </c>
    </row>
    <row r="76" spans="1:6" ht="15.75" customHeight="1">
      <c r="A76" s="215" t="s">
        <v>254</v>
      </c>
      <c r="B76" s="168" t="s">
        <v>251</v>
      </c>
      <c r="C76" s="171">
        <v>100994</v>
      </c>
      <c r="D76" s="211">
        <v>10</v>
      </c>
      <c r="E76" s="183" t="s">
        <v>255</v>
      </c>
      <c r="F76" s="220" t="s">
        <v>257</v>
      </c>
    </row>
    <row r="77" spans="1:6" ht="12.75">
      <c r="A77" s="215" t="s">
        <v>346</v>
      </c>
      <c r="B77" s="168" t="s">
        <v>251</v>
      </c>
      <c r="C77" s="256"/>
      <c r="D77" s="182">
        <v>10</v>
      </c>
      <c r="E77" s="253" t="s">
        <v>351</v>
      </c>
      <c r="F77" s="222"/>
    </row>
    <row r="78" spans="1:6" ht="12.75" customHeight="1">
      <c r="A78" s="306"/>
      <c r="B78" s="307"/>
      <c r="C78" s="308"/>
      <c r="D78" s="310"/>
      <c r="E78" s="311"/>
      <c r="F78" s="316"/>
    </row>
    <row r="79" spans="1:6" ht="12.75">
      <c r="A79" s="3"/>
      <c r="B79" s="3"/>
      <c r="C79" s="48"/>
      <c r="D79" s="47"/>
      <c r="F79" s="48"/>
    </row>
    <row r="80" spans="1:6" ht="12.75">
      <c r="C80" s="48"/>
      <c r="D80" s="48"/>
      <c r="F80" s="48"/>
    </row>
    <row r="81" spans="3:6" ht="12.75">
      <c r="C81" s="48"/>
      <c r="D81" s="48"/>
      <c r="F81" s="48"/>
    </row>
    <row r="82" spans="3:6" ht="12.75">
      <c r="C82" s="48"/>
      <c r="D82" s="48"/>
      <c r="F82" s="48"/>
    </row>
    <row r="83" spans="3:6" ht="12.75">
      <c r="C83" s="48"/>
      <c r="D83" s="48"/>
      <c r="F83" s="48"/>
    </row>
    <row r="84" spans="3:6" ht="12.75">
      <c r="C84" s="48"/>
      <c r="D84" s="48"/>
      <c r="F84" s="48"/>
    </row>
    <row r="85" spans="3:6" ht="12.75">
      <c r="C85" s="48"/>
      <c r="D85" s="48"/>
      <c r="F85" s="48"/>
    </row>
    <row r="86" spans="3:6" ht="12.75">
      <c r="C86" s="48"/>
      <c r="D86" s="48"/>
      <c r="F86" s="48"/>
    </row>
    <row r="87" spans="3:6" ht="12.75">
      <c r="C87" s="48"/>
      <c r="D87" s="48"/>
      <c r="F87" s="48"/>
    </row>
    <row r="88" spans="3:6" ht="12.75">
      <c r="C88" s="48"/>
      <c r="D88" s="48"/>
      <c r="F88" s="48"/>
    </row>
    <row r="89" spans="3:6" ht="12.75">
      <c r="C89" s="48"/>
      <c r="D89" s="48"/>
      <c r="F89" s="48"/>
    </row>
    <row r="90" spans="3:6" ht="12.75">
      <c r="C90" s="48"/>
      <c r="D90" s="48"/>
      <c r="F90" s="48"/>
    </row>
    <row r="91" spans="3:6" ht="12.75">
      <c r="C91" s="48"/>
      <c r="D91" s="48"/>
      <c r="F91" s="48"/>
    </row>
    <row r="92" spans="3:6" ht="12.75">
      <c r="C92" s="48"/>
      <c r="D92" s="48"/>
      <c r="F92" s="48"/>
    </row>
    <row r="93" spans="3:6" ht="12.75">
      <c r="C93" s="48"/>
      <c r="D93" s="48"/>
      <c r="F93" s="48"/>
    </row>
    <row r="94" spans="3:6" ht="12.75">
      <c r="C94" s="48"/>
      <c r="D94" s="48"/>
      <c r="F94" s="48"/>
    </row>
    <row r="95" spans="3:6" ht="12.75">
      <c r="C95" s="48"/>
      <c r="D95" s="48"/>
      <c r="F95" s="48"/>
    </row>
    <row r="96" spans="3:6" ht="12.75">
      <c r="C96" s="48"/>
      <c r="D96" s="48"/>
      <c r="F96" s="48"/>
    </row>
    <row r="97" spans="3:6" ht="12.75">
      <c r="C97" s="48"/>
      <c r="D97" s="48"/>
      <c r="F97" s="48"/>
    </row>
    <row r="98" spans="3:6" ht="12.75">
      <c r="C98" s="48"/>
      <c r="D98" s="48"/>
      <c r="F98" s="48"/>
    </row>
    <row r="99" spans="3:6" ht="12.75">
      <c r="C99" s="48"/>
      <c r="D99" s="48"/>
      <c r="F99" s="48"/>
    </row>
    <row r="100" spans="3:6" ht="12.75">
      <c r="C100" s="48"/>
      <c r="D100" s="48"/>
      <c r="F100" s="48"/>
    </row>
    <row r="101" spans="3:6" ht="12.75">
      <c r="C101" s="48"/>
      <c r="D101" s="48"/>
      <c r="F101" s="48"/>
    </row>
    <row r="102" spans="3:6" ht="12.75">
      <c r="C102" s="48"/>
      <c r="D102" s="48"/>
      <c r="F102" s="48"/>
    </row>
    <row r="103" spans="3:6" ht="12.75">
      <c r="C103" s="48"/>
      <c r="D103" s="48"/>
      <c r="F103" s="48"/>
    </row>
    <row r="104" spans="3:6" ht="12.75">
      <c r="C104" s="48"/>
      <c r="D104" s="48"/>
      <c r="F104" s="48"/>
    </row>
    <row r="105" spans="3:6" ht="12.75">
      <c r="C105" s="48"/>
      <c r="D105" s="48"/>
      <c r="F105" s="48"/>
    </row>
    <row r="106" spans="3:6" ht="12.75">
      <c r="C106" s="48"/>
      <c r="D106" s="48"/>
      <c r="F106" s="48"/>
    </row>
    <row r="107" spans="3:6" ht="12.75">
      <c r="C107" s="48"/>
      <c r="D107" s="48"/>
      <c r="F107" s="48"/>
    </row>
    <row r="108" spans="3:6" ht="12.75">
      <c r="C108" s="48"/>
      <c r="D108" s="48"/>
      <c r="F108" s="48"/>
    </row>
    <row r="109" spans="3:6" ht="12.75">
      <c r="C109" s="48"/>
      <c r="D109" s="48"/>
      <c r="F109" s="48"/>
    </row>
    <row r="110" spans="3:6" ht="12.75">
      <c r="C110" s="48"/>
      <c r="D110" s="48"/>
      <c r="F110" s="48"/>
    </row>
    <row r="111" spans="3:6" ht="12.75">
      <c r="C111" s="48"/>
      <c r="D111" s="48"/>
      <c r="F111" s="48"/>
    </row>
    <row r="112" spans="3:6" ht="12.75">
      <c r="C112" s="48"/>
      <c r="D112" s="48"/>
      <c r="F112" s="48"/>
    </row>
    <row r="113" spans="3:6" ht="12.75">
      <c r="C113" s="48"/>
      <c r="D113" s="48"/>
      <c r="F113" s="48"/>
    </row>
    <row r="114" spans="3:6" ht="12.75">
      <c r="C114" s="48"/>
      <c r="D114" s="48"/>
      <c r="F114" s="48"/>
    </row>
    <row r="115" spans="3:6" ht="12.75">
      <c r="C115" s="48"/>
      <c r="D115" s="48"/>
      <c r="F115" s="48"/>
    </row>
    <row r="116" spans="3:6" ht="12.75">
      <c r="C116" s="48"/>
      <c r="D116" s="48"/>
      <c r="F116" s="48"/>
    </row>
    <row r="117" spans="3:6" ht="12.75">
      <c r="C117" s="48"/>
      <c r="D117" s="48"/>
      <c r="F117" s="48"/>
    </row>
    <row r="118" spans="3:6" ht="12.75">
      <c r="C118" s="48"/>
      <c r="D118" s="48"/>
      <c r="F118" s="48"/>
    </row>
    <row r="119" spans="3:6" ht="12.75">
      <c r="C119" s="48"/>
      <c r="D119" s="48"/>
      <c r="F119" s="48"/>
    </row>
    <row r="120" spans="3:6" ht="12.75">
      <c r="C120" s="48"/>
      <c r="D120" s="48"/>
      <c r="F120" s="48"/>
    </row>
    <row r="121" spans="3:6" ht="12.75">
      <c r="C121" s="48"/>
      <c r="D121" s="48"/>
      <c r="F121" s="48"/>
    </row>
    <row r="122" spans="3:6" ht="12.75">
      <c r="C122" s="48"/>
      <c r="D122" s="48"/>
      <c r="F122" s="48"/>
    </row>
    <row r="123" spans="3:6" ht="12.75">
      <c r="C123" s="48"/>
      <c r="D123" s="48"/>
      <c r="F123" s="48"/>
    </row>
    <row r="124" spans="3:6" ht="12.75">
      <c r="C124" s="48"/>
      <c r="D124" s="48"/>
      <c r="F124" s="48"/>
    </row>
    <row r="125" spans="3:6" ht="12.75">
      <c r="C125" s="48"/>
      <c r="D125" s="48"/>
      <c r="F125" s="48"/>
    </row>
    <row r="126" spans="3:6" ht="12.75">
      <c r="C126" s="48"/>
      <c r="D126" s="48"/>
      <c r="F126" s="48"/>
    </row>
    <row r="127" spans="3:6" ht="12.75">
      <c r="C127" s="48"/>
      <c r="D127" s="48"/>
      <c r="F127" s="48"/>
    </row>
    <row r="128" spans="3:6" ht="12.75">
      <c r="C128" s="48"/>
      <c r="D128" s="48"/>
      <c r="F128" s="48"/>
    </row>
    <row r="129" spans="3:6" ht="12.75">
      <c r="C129" s="48"/>
      <c r="D129" s="48"/>
      <c r="F129" s="48"/>
    </row>
    <row r="130" spans="3:6" ht="12.75">
      <c r="C130" s="48"/>
      <c r="D130" s="48"/>
      <c r="F130" s="48"/>
    </row>
    <row r="131" spans="3:6" ht="12.75">
      <c r="C131" s="48"/>
      <c r="D131" s="48"/>
      <c r="F131" s="48"/>
    </row>
    <row r="132" spans="3:6" ht="12.75">
      <c r="C132" s="48"/>
      <c r="D132" s="48"/>
      <c r="F132" s="48"/>
    </row>
    <row r="133" spans="3:6" ht="12.75">
      <c r="C133" s="48"/>
      <c r="D133" s="48"/>
      <c r="F133" s="48"/>
    </row>
    <row r="134" spans="3:6" ht="12.75">
      <c r="C134" s="48"/>
      <c r="D134" s="48"/>
      <c r="F134" s="48"/>
    </row>
    <row r="135" spans="3:6" ht="12.75">
      <c r="C135" s="48"/>
      <c r="D135" s="48"/>
      <c r="F135" s="48"/>
    </row>
    <row r="136" spans="3:6" ht="12.75">
      <c r="C136" s="48"/>
      <c r="D136" s="48"/>
      <c r="F136" s="48"/>
    </row>
    <row r="137" spans="3:6" ht="12.75">
      <c r="C137" s="48"/>
      <c r="D137" s="48"/>
      <c r="F137" s="48"/>
    </row>
    <row r="138" spans="3:6" ht="12.75">
      <c r="C138" s="48"/>
      <c r="D138" s="48"/>
      <c r="F138" s="48"/>
    </row>
    <row r="139" spans="3:6" ht="12.75">
      <c r="C139" s="48"/>
      <c r="D139" s="48"/>
      <c r="F139" s="48"/>
    </row>
    <row r="140" spans="3:6" ht="12.75">
      <c r="C140" s="48"/>
      <c r="D140" s="48"/>
      <c r="F140" s="48"/>
    </row>
    <row r="141" spans="3:6" ht="12.75">
      <c r="C141" s="48"/>
      <c r="D141" s="48"/>
      <c r="F141" s="48"/>
    </row>
    <row r="142" spans="3:6" ht="12.75">
      <c r="C142" s="48"/>
      <c r="D142" s="48"/>
      <c r="F142" s="48"/>
    </row>
    <row r="143" spans="3:6" ht="12.75">
      <c r="C143" s="48"/>
      <c r="D143" s="48"/>
      <c r="F143" s="48"/>
    </row>
    <row r="144" spans="3:6" ht="12.75">
      <c r="C144" s="48"/>
      <c r="D144" s="48"/>
      <c r="F144" s="48"/>
    </row>
    <row r="145" spans="3:6" ht="12.75">
      <c r="C145" s="48"/>
      <c r="D145" s="48"/>
      <c r="F145" s="48"/>
    </row>
    <row r="146" spans="3:6" ht="12.75">
      <c r="C146" s="48"/>
      <c r="D146" s="48"/>
      <c r="F146" s="48"/>
    </row>
    <row r="147" spans="3:6" ht="12.75">
      <c r="C147" s="48"/>
      <c r="D147" s="48"/>
      <c r="F147" s="48"/>
    </row>
    <row r="148" spans="3:6" ht="12.75">
      <c r="C148" s="48"/>
      <c r="D148" s="48"/>
      <c r="F148" s="48"/>
    </row>
    <row r="149" spans="3:6" ht="12.75">
      <c r="C149" s="48"/>
      <c r="D149" s="48"/>
      <c r="F149" s="48"/>
    </row>
    <row r="150" spans="3:6" ht="12.75">
      <c r="C150" s="48"/>
      <c r="D150" s="48"/>
      <c r="F150" s="48"/>
    </row>
    <row r="151" spans="3:6" ht="12.75">
      <c r="C151" s="48"/>
      <c r="D151" s="48"/>
      <c r="F151" s="48"/>
    </row>
    <row r="152" spans="3:6" ht="12.75">
      <c r="C152" s="48"/>
      <c r="D152" s="48"/>
      <c r="F152" s="48"/>
    </row>
    <row r="153" spans="3:6" ht="12.75">
      <c r="C153" s="48"/>
      <c r="D153" s="48"/>
      <c r="F153" s="48"/>
    </row>
    <row r="154" spans="3:6" ht="12.75">
      <c r="C154" s="48"/>
      <c r="D154" s="48"/>
      <c r="F154" s="48"/>
    </row>
    <row r="155" spans="3:6" ht="12.75">
      <c r="C155" s="48"/>
      <c r="D155" s="48"/>
      <c r="F155" s="48"/>
    </row>
    <row r="156" spans="3:6" ht="12.75">
      <c r="C156" s="48"/>
      <c r="D156" s="48"/>
      <c r="F156" s="48"/>
    </row>
    <row r="157" spans="3:6" ht="12.75">
      <c r="C157" s="48"/>
      <c r="D157" s="48"/>
      <c r="F157" s="48"/>
    </row>
    <row r="158" spans="3:6" ht="12.75">
      <c r="C158" s="48"/>
      <c r="D158" s="48"/>
      <c r="F158" s="48"/>
    </row>
    <row r="159" spans="3:6" ht="12.75">
      <c r="C159" s="48"/>
      <c r="D159" s="48"/>
      <c r="F159" s="48"/>
    </row>
    <row r="160" spans="3:6" ht="12.75">
      <c r="C160" s="48"/>
      <c r="D160" s="48"/>
      <c r="F160" s="48"/>
    </row>
    <row r="161" spans="3:6" ht="12.75">
      <c r="C161" s="48"/>
      <c r="D161" s="48"/>
      <c r="F161" s="48"/>
    </row>
    <row r="162" spans="3:6" ht="12.75">
      <c r="C162" s="48"/>
      <c r="D162" s="48"/>
      <c r="F162" s="48"/>
    </row>
    <row r="163" spans="3:6" ht="12.75">
      <c r="C163" s="48"/>
      <c r="D163" s="48"/>
      <c r="F163" s="48"/>
    </row>
    <row r="164" spans="3:6" ht="12.75">
      <c r="C164" s="48"/>
      <c r="D164" s="48"/>
      <c r="F164" s="48"/>
    </row>
    <row r="165" spans="3:6" ht="12.75">
      <c r="C165" s="48"/>
      <c r="D165" s="48"/>
      <c r="F165" s="48"/>
    </row>
    <row r="166" spans="3:6" ht="12.75">
      <c r="C166" s="48"/>
      <c r="D166" s="48"/>
      <c r="F166" s="48"/>
    </row>
    <row r="167" spans="3:6" ht="12.75">
      <c r="C167" s="48"/>
      <c r="D167" s="48"/>
      <c r="F167" s="48"/>
    </row>
    <row r="168" spans="3:6" ht="12.75">
      <c r="C168" s="48"/>
      <c r="D168" s="48"/>
      <c r="F168" s="48"/>
    </row>
    <row r="169" spans="3:6" ht="12.75">
      <c r="C169" s="48"/>
      <c r="D169" s="48"/>
      <c r="F169" s="48"/>
    </row>
    <row r="170" spans="3:6" ht="12.75">
      <c r="C170" s="48"/>
      <c r="D170" s="48"/>
      <c r="F170" s="48"/>
    </row>
    <row r="171" spans="3:6" ht="12.75">
      <c r="C171" s="48"/>
      <c r="D171" s="48"/>
      <c r="F171" s="48"/>
    </row>
    <row r="172" spans="3:6" ht="12.75">
      <c r="C172" s="48"/>
      <c r="D172" s="48"/>
      <c r="F172" s="48"/>
    </row>
    <row r="173" spans="3:6" ht="12.75">
      <c r="C173" s="48"/>
      <c r="D173" s="48"/>
      <c r="F173" s="48"/>
    </row>
    <row r="174" spans="3:6" ht="12.75">
      <c r="C174" s="48"/>
      <c r="D174" s="48"/>
      <c r="F174" s="48"/>
    </row>
    <row r="175" spans="3:6" ht="12.75">
      <c r="C175" s="48"/>
      <c r="D175" s="48"/>
      <c r="F175" s="48"/>
    </row>
    <row r="176" spans="3:6" ht="12.75">
      <c r="C176" s="48"/>
      <c r="D176" s="48"/>
      <c r="F176" s="48"/>
    </row>
    <row r="177" spans="3:6" ht="12.75">
      <c r="C177" s="48"/>
      <c r="D177" s="48"/>
      <c r="F177" s="48"/>
    </row>
    <row r="178" spans="3:6" ht="12.75">
      <c r="C178" s="48"/>
      <c r="D178" s="48"/>
      <c r="F178" s="48"/>
    </row>
    <row r="179" spans="3:6" ht="12.75">
      <c r="C179" s="48"/>
      <c r="D179" s="48"/>
      <c r="F179" s="48"/>
    </row>
    <row r="180" spans="3:6" ht="12.75">
      <c r="C180" s="48"/>
      <c r="D180" s="48"/>
      <c r="F180" s="48"/>
    </row>
    <row r="181" spans="3:6" ht="12.75">
      <c r="C181" s="48"/>
      <c r="D181" s="48"/>
      <c r="F181" s="48"/>
    </row>
    <row r="182" spans="3:6" ht="12.75">
      <c r="C182" s="48"/>
      <c r="D182" s="48"/>
      <c r="F182" s="48"/>
    </row>
    <row r="183" spans="3:6" ht="12.75">
      <c r="C183" s="48"/>
      <c r="D183" s="48"/>
      <c r="F183" s="48"/>
    </row>
    <row r="184" spans="3:6" ht="12.75">
      <c r="C184" s="48"/>
      <c r="D184" s="48"/>
      <c r="F184" s="48"/>
    </row>
    <row r="185" spans="3:6" ht="12.75">
      <c r="C185" s="48"/>
      <c r="D185" s="48"/>
      <c r="F185" s="48"/>
    </row>
    <row r="186" spans="3:6" ht="12.75">
      <c r="C186" s="48"/>
      <c r="D186" s="48"/>
      <c r="F186" s="48"/>
    </row>
    <row r="187" spans="3:6" ht="12.75">
      <c r="C187" s="48"/>
      <c r="D187" s="48"/>
      <c r="F187" s="48"/>
    </row>
    <row r="188" spans="3:6" ht="12.75">
      <c r="C188" s="48"/>
      <c r="D188" s="48"/>
      <c r="F188" s="48"/>
    </row>
    <row r="189" spans="3:6" ht="12.75">
      <c r="C189" s="48"/>
      <c r="D189" s="48"/>
      <c r="F189" s="48"/>
    </row>
    <row r="190" spans="3:6" ht="12.75">
      <c r="C190" s="48"/>
      <c r="D190" s="48"/>
      <c r="F190" s="48"/>
    </row>
    <row r="191" spans="3:6" ht="12.75">
      <c r="C191" s="48"/>
      <c r="D191" s="48"/>
      <c r="F191" s="48"/>
    </row>
    <row r="192" spans="3:6" ht="12.75">
      <c r="C192" s="48"/>
      <c r="D192" s="48"/>
      <c r="F192" s="48"/>
    </row>
    <row r="193" spans="3:6" ht="12.75">
      <c r="C193" s="48"/>
      <c r="D193" s="48"/>
      <c r="F193" s="48"/>
    </row>
    <row r="194" spans="3:6" ht="12.75">
      <c r="C194" s="48"/>
      <c r="D194" s="48"/>
      <c r="F194" s="48"/>
    </row>
    <row r="195" spans="3:6" ht="12.75">
      <c r="C195" s="48"/>
      <c r="D195" s="48"/>
      <c r="F195" s="48"/>
    </row>
    <row r="196" spans="3:6" ht="12.75">
      <c r="C196" s="48"/>
      <c r="D196" s="48"/>
      <c r="F196" s="48"/>
    </row>
    <row r="197" spans="3:6" ht="12.75">
      <c r="C197" s="48"/>
      <c r="D197" s="48"/>
      <c r="F197" s="48"/>
    </row>
    <row r="198" spans="3:6" ht="12.75">
      <c r="C198" s="48"/>
      <c r="D198" s="48"/>
      <c r="F198" s="48"/>
    </row>
    <row r="199" spans="3:6" ht="12.75">
      <c r="C199" s="48"/>
      <c r="D199" s="48"/>
      <c r="F199" s="48"/>
    </row>
    <row r="200" spans="3:6" ht="12.75">
      <c r="C200" s="48"/>
      <c r="D200" s="48"/>
      <c r="F200" s="48"/>
    </row>
    <row r="201" spans="3:6" ht="12.75">
      <c r="C201" s="48"/>
      <c r="D201" s="48"/>
      <c r="F201" s="48"/>
    </row>
    <row r="202" spans="3:6" ht="12.75">
      <c r="C202" s="48"/>
      <c r="D202" s="48"/>
      <c r="F202" s="48"/>
    </row>
    <row r="203" spans="3:6" ht="12.75">
      <c r="C203" s="48"/>
      <c r="D203" s="48"/>
      <c r="F203" s="48"/>
    </row>
    <row r="204" spans="3:6" ht="12.75">
      <c r="C204" s="48"/>
      <c r="D204" s="48"/>
      <c r="F204" s="48"/>
    </row>
    <row r="205" spans="3:6" ht="12.75">
      <c r="C205" s="48"/>
      <c r="D205" s="48"/>
      <c r="F205" s="48"/>
    </row>
    <row r="206" spans="3:6" ht="12.75">
      <c r="C206" s="48"/>
      <c r="D206" s="48"/>
      <c r="F206" s="48"/>
    </row>
    <row r="207" spans="3:6" ht="12.75">
      <c r="C207" s="48"/>
      <c r="D207" s="48"/>
      <c r="F207" s="48"/>
    </row>
    <row r="208" spans="3:6" ht="12.75">
      <c r="C208" s="48"/>
      <c r="D208" s="48"/>
      <c r="F208" s="48"/>
    </row>
    <row r="209" spans="3:6" ht="12.75">
      <c r="C209" s="48"/>
      <c r="D209" s="48"/>
      <c r="F209" s="48"/>
    </row>
    <row r="210" spans="3:6" ht="12.75">
      <c r="C210" s="48"/>
      <c r="D210" s="48"/>
      <c r="F210" s="48"/>
    </row>
    <row r="211" spans="3:6" ht="12.75">
      <c r="C211" s="48"/>
      <c r="D211" s="48"/>
      <c r="F211" s="48"/>
    </row>
    <row r="212" spans="3:6" ht="12.75">
      <c r="C212" s="48"/>
      <c r="D212" s="48"/>
      <c r="F212" s="48"/>
    </row>
    <row r="213" spans="3:6" ht="12.75">
      <c r="C213" s="48"/>
      <c r="D213" s="48"/>
      <c r="F213" s="48"/>
    </row>
    <row r="214" spans="3:6" ht="12.75">
      <c r="C214" s="48"/>
      <c r="D214" s="48"/>
      <c r="F214" s="48"/>
    </row>
    <row r="215" spans="3:6" ht="12.75">
      <c r="C215" s="48"/>
      <c r="D215" s="48"/>
      <c r="F215" s="48"/>
    </row>
    <row r="216" spans="3:6" ht="12.75">
      <c r="C216" s="48"/>
      <c r="D216" s="48"/>
      <c r="F216" s="48"/>
    </row>
    <row r="217" spans="3:6" ht="12.75">
      <c r="C217" s="48"/>
      <c r="D217" s="48"/>
      <c r="F217" s="48"/>
    </row>
    <row r="218" spans="3:6" ht="12.75">
      <c r="C218" s="48"/>
      <c r="D218" s="48"/>
      <c r="F218" s="48"/>
    </row>
    <row r="219" spans="3:6" ht="12.75">
      <c r="C219" s="48"/>
      <c r="D219" s="48"/>
      <c r="F219" s="48"/>
    </row>
    <row r="220" spans="3:6" ht="12.75">
      <c r="C220" s="48"/>
      <c r="D220" s="48"/>
      <c r="F220" s="48"/>
    </row>
    <row r="221" spans="3:6" ht="12.75">
      <c r="C221" s="48"/>
      <c r="D221" s="48"/>
      <c r="F221" s="48"/>
    </row>
    <row r="222" spans="3:6" ht="12.75">
      <c r="C222" s="48"/>
      <c r="D222" s="48"/>
      <c r="F222" s="48"/>
    </row>
    <row r="223" spans="3:6" ht="12.75">
      <c r="C223" s="48"/>
      <c r="D223" s="48"/>
      <c r="F223" s="48"/>
    </row>
    <row r="224" spans="3:6" ht="12.75">
      <c r="C224" s="48"/>
      <c r="D224" s="48"/>
      <c r="F224" s="48"/>
    </row>
    <row r="225" spans="3:6" ht="12.75">
      <c r="C225" s="48"/>
      <c r="D225" s="48"/>
      <c r="F225" s="48"/>
    </row>
    <row r="226" spans="3:6" ht="12.75">
      <c r="C226" s="48"/>
      <c r="D226" s="48"/>
      <c r="F226" s="48"/>
    </row>
    <row r="227" spans="3:6" ht="12.75">
      <c r="C227" s="48"/>
      <c r="D227" s="48"/>
      <c r="F227" s="48"/>
    </row>
    <row r="228" spans="3:6" ht="12.75">
      <c r="C228" s="48"/>
      <c r="D228" s="48"/>
      <c r="F228" s="48"/>
    </row>
    <row r="229" spans="3:6" ht="12.75">
      <c r="C229" s="48"/>
      <c r="D229" s="48"/>
      <c r="F229" s="48"/>
    </row>
    <row r="230" spans="3:6" ht="12.75">
      <c r="C230" s="48"/>
      <c r="D230" s="48"/>
      <c r="F230" s="48"/>
    </row>
    <row r="231" spans="3:6" ht="12.75">
      <c r="C231" s="48"/>
      <c r="D231" s="48"/>
      <c r="F231" s="48"/>
    </row>
    <row r="232" spans="3:6" ht="12.75">
      <c r="C232" s="48"/>
      <c r="D232" s="48"/>
      <c r="F232" s="48"/>
    </row>
    <row r="233" spans="3:6" ht="12.75">
      <c r="C233" s="48"/>
      <c r="D233" s="48"/>
      <c r="F233" s="48"/>
    </row>
    <row r="234" spans="3:6" ht="12.75">
      <c r="C234" s="48"/>
      <c r="D234" s="48"/>
      <c r="F234" s="48"/>
    </row>
    <row r="235" spans="3:6" ht="12.75">
      <c r="C235" s="48"/>
      <c r="D235" s="48"/>
      <c r="F235" s="48"/>
    </row>
    <row r="236" spans="3:6" ht="12.75">
      <c r="C236" s="48"/>
      <c r="D236" s="48"/>
      <c r="F236" s="48"/>
    </row>
    <row r="237" spans="3:6" ht="12.75">
      <c r="C237" s="48"/>
      <c r="D237" s="48"/>
      <c r="F237" s="48"/>
    </row>
    <row r="238" spans="3:6" ht="12.75">
      <c r="C238" s="48"/>
      <c r="D238" s="48"/>
      <c r="F238" s="48"/>
    </row>
    <row r="239" spans="3:6" ht="12.75">
      <c r="C239" s="48"/>
      <c r="D239" s="48"/>
      <c r="F239" s="48"/>
    </row>
    <row r="240" spans="3:6" ht="12.75">
      <c r="C240" s="48"/>
      <c r="D240" s="48"/>
      <c r="F240" s="48"/>
    </row>
    <row r="241" spans="3:6" ht="12.75">
      <c r="C241" s="48"/>
      <c r="D241" s="48"/>
      <c r="F241" s="48"/>
    </row>
    <row r="242" spans="3:6" ht="12.75">
      <c r="C242" s="48"/>
      <c r="D242" s="48"/>
      <c r="F242" s="48"/>
    </row>
    <row r="243" spans="3:6" ht="12.75">
      <c r="C243" s="48"/>
      <c r="D243" s="48"/>
      <c r="F243" s="48"/>
    </row>
    <row r="244" spans="3:6" ht="12.75">
      <c r="C244" s="48"/>
      <c r="D244" s="48"/>
      <c r="F244" s="48"/>
    </row>
    <row r="245" spans="3:6" ht="12.75">
      <c r="C245" s="48"/>
      <c r="D245" s="48"/>
      <c r="F245" s="48"/>
    </row>
    <row r="246" spans="3:6" ht="12.75">
      <c r="C246" s="48"/>
      <c r="D246" s="48"/>
      <c r="F246" s="48"/>
    </row>
    <row r="247" spans="3:6" ht="12.75">
      <c r="C247" s="48"/>
      <c r="D247" s="48"/>
      <c r="F247" s="48"/>
    </row>
    <row r="248" spans="3:6" ht="12.75">
      <c r="C248" s="48"/>
      <c r="D248" s="48"/>
      <c r="F248" s="48"/>
    </row>
    <row r="249" spans="3:6" ht="12.75">
      <c r="C249" s="48"/>
      <c r="D249" s="48"/>
      <c r="F249" s="48"/>
    </row>
    <row r="250" spans="3:6" ht="12.75">
      <c r="C250" s="48"/>
      <c r="D250" s="48"/>
      <c r="F250" s="48"/>
    </row>
    <row r="251" spans="3:6" ht="12.75">
      <c r="C251" s="48"/>
      <c r="D251" s="48"/>
      <c r="F251" s="48"/>
    </row>
    <row r="252" spans="3:6" ht="12.75">
      <c r="C252" s="48"/>
      <c r="D252" s="48"/>
      <c r="F252" s="48"/>
    </row>
    <row r="253" spans="3:6" ht="12.75">
      <c r="C253" s="48"/>
      <c r="D253" s="48"/>
      <c r="F253" s="48"/>
    </row>
    <row r="254" spans="3:6" ht="12.75">
      <c r="C254" s="48"/>
      <c r="D254" s="48"/>
      <c r="F254" s="48"/>
    </row>
    <row r="255" spans="3:6" ht="12.75">
      <c r="C255" s="48"/>
      <c r="D255" s="48"/>
      <c r="F255" s="48"/>
    </row>
    <row r="256" spans="3:6" ht="12.75">
      <c r="C256" s="48"/>
      <c r="D256" s="48"/>
      <c r="F256" s="48"/>
    </row>
    <row r="257" spans="3:6" ht="12.75">
      <c r="C257" s="48"/>
      <c r="D257" s="48"/>
      <c r="F257" s="48"/>
    </row>
    <row r="258" spans="3:6" ht="12.75">
      <c r="C258" s="48"/>
      <c r="D258" s="48"/>
      <c r="F258" s="48"/>
    </row>
    <row r="259" spans="3:6" ht="12.75">
      <c r="C259" s="48"/>
      <c r="D259" s="48"/>
      <c r="F259" s="48"/>
    </row>
    <row r="260" spans="3:6" ht="12.75">
      <c r="C260" s="48"/>
      <c r="D260" s="48"/>
      <c r="F260" s="48"/>
    </row>
    <row r="261" spans="3:6" ht="12.75">
      <c r="C261" s="48"/>
      <c r="D261" s="48"/>
      <c r="F261" s="48"/>
    </row>
    <row r="262" spans="3:6" ht="12.75">
      <c r="C262" s="48"/>
      <c r="D262" s="48"/>
      <c r="F262" s="48"/>
    </row>
    <row r="263" spans="3:6" ht="12.75">
      <c r="C263" s="48"/>
      <c r="D263" s="48"/>
      <c r="F263" s="48"/>
    </row>
    <row r="264" spans="3:6" ht="12.75">
      <c r="C264" s="48"/>
      <c r="D264" s="48"/>
      <c r="F264" s="48"/>
    </row>
    <row r="265" spans="3:6" ht="12.75">
      <c r="C265" s="48"/>
      <c r="D265" s="48"/>
      <c r="F265" s="48"/>
    </row>
    <row r="266" spans="3:6" ht="12.75">
      <c r="C266" s="48"/>
      <c r="D266" s="48"/>
      <c r="F266" s="48"/>
    </row>
    <row r="267" spans="3:6" ht="12.75">
      <c r="C267" s="48"/>
      <c r="D267" s="48"/>
      <c r="F267" s="48"/>
    </row>
    <row r="268" spans="3:6" ht="12.75">
      <c r="C268" s="48"/>
      <c r="D268" s="48"/>
      <c r="F268" s="48"/>
    </row>
    <row r="269" spans="3:6" ht="12.75">
      <c r="C269" s="48"/>
      <c r="D269" s="48"/>
      <c r="F269" s="48"/>
    </row>
    <row r="270" spans="3:6" ht="12.75">
      <c r="C270" s="48"/>
      <c r="D270" s="48"/>
      <c r="F270" s="48"/>
    </row>
    <row r="271" spans="3:6" ht="12.75">
      <c r="C271" s="48"/>
      <c r="D271" s="48"/>
      <c r="F271" s="48"/>
    </row>
    <row r="272" spans="3:6" ht="12.75">
      <c r="C272" s="48"/>
      <c r="D272" s="48"/>
      <c r="F272" s="48"/>
    </row>
    <row r="273" spans="3:6" ht="12.75">
      <c r="C273" s="48"/>
      <c r="D273" s="48"/>
      <c r="F273" s="48"/>
    </row>
    <row r="274" spans="3:6" ht="12.75">
      <c r="C274" s="48"/>
      <c r="D274" s="48"/>
      <c r="F274" s="48"/>
    </row>
    <row r="275" spans="3:6" ht="12.75">
      <c r="C275" s="48"/>
      <c r="D275" s="48"/>
      <c r="F275" s="48"/>
    </row>
    <row r="276" spans="3:6" ht="12.75">
      <c r="C276" s="48"/>
      <c r="D276" s="48"/>
      <c r="F276" s="48"/>
    </row>
    <row r="277" spans="3:6" ht="12.75">
      <c r="C277" s="48"/>
      <c r="D277" s="48"/>
      <c r="F277" s="48"/>
    </row>
    <row r="278" spans="3:6" ht="12.75">
      <c r="C278" s="48"/>
      <c r="D278" s="48"/>
      <c r="F278" s="48"/>
    </row>
    <row r="279" spans="3:6" ht="12.75">
      <c r="C279" s="48"/>
      <c r="D279" s="48"/>
      <c r="F279" s="48"/>
    </row>
    <row r="280" spans="3:6" ht="12.75">
      <c r="C280" s="48"/>
      <c r="D280" s="48"/>
      <c r="F280" s="48"/>
    </row>
    <row r="281" spans="3:6" ht="12.75">
      <c r="C281" s="48"/>
      <c r="D281" s="48"/>
      <c r="F281" s="48"/>
    </row>
    <row r="282" spans="3:6" ht="12.75">
      <c r="C282" s="48"/>
      <c r="D282" s="48"/>
      <c r="F282" s="48"/>
    </row>
    <row r="283" spans="3:6" ht="12.75">
      <c r="C283" s="48"/>
      <c r="D283" s="48"/>
      <c r="F283" s="48"/>
    </row>
    <row r="284" spans="3:6" ht="12.75">
      <c r="C284" s="48"/>
      <c r="D284" s="48"/>
      <c r="F284" s="48"/>
    </row>
    <row r="285" spans="3:6" ht="12.75">
      <c r="C285" s="48"/>
      <c r="D285" s="48"/>
      <c r="F285" s="48"/>
    </row>
    <row r="286" spans="3:6" ht="12.75">
      <c r="C286" s="48"/>
      <c r="D286" s="48"/>
      <c r="F286" s="48"/>
    </row>
    <row r="287" spans="3:6" ht="12.75">
      <c r="C287" s="48"/>
      <c r="D287" s="48"/>
      <c r="F287" s="48"/>
    </row>
    <row r="288" spans="3:6" ht="12.75">
      <c r="C288" s="48"/>
      <c r="D288" s="48"/>
      <c r="F288" s="48"/>
    </row>
    <row r="289" spans="3:6" ht="12.75">
      <c r="C289" s="48"/>
      <c r="D289" s="48"/>
      <c r="F289" s="48"/>
    </row>
    <row r="290" spans="3:6" ht="12.75">
      <c r="C290" s="48"/>
      <c r="D290" s="48"/>
      <c r="F290" s="48"/>
    </row>
    <row r="291" spans="3:6" ht="12.75">
      <c r="C291" s="48"/>
      <c r="D291" s="48"/>
      <c r="F291" s="48"/>
    </row>
    <row r="292" spans="3:6" ht="12.75">
      <c r="C292" s="48"/>
      <c r="D292" s="48"/>
      <c r="F292" s="48"/>
    </row>
    <row r="293" spans="3:6" ht="12.75">
      <c r="C293" s="48"/>
      <c r="D293" s="48"/>
      <c r="F293" s="48"/>
    </row>
    <row r="294" spans="3:6" ht="12.75">
      <c r="C294" s="48"/>
      <c r="D294" s="48"/>
      <c r="F294" s="48"/>
    </row>
    <row r="295" spans="3:6" ht="12.75">
      <c r="C295" s="48"/>
      <c r="D295" s="48"/>
      <c r="F295" s="48"/>
    </row>
    <row r="296" spans="3:6" ht="12.75">
      <c r="C296" s="48"/>
      <c r="D296" s="48"/>
      <c r="F296" s="48"/>
    </row>
    <row r="297" spans="3:6" ht="12.75">
      <c r="C297" s="48"/>
      <c r="D297" s="48"/>
      <c r="F297" s="48"/>
    </row>
    <row r="298" spans="3:6" ht="12.75">
      <c r="C298" s="48"/>
      <c r="D298" s="48"/>
      <c r="F298" s="48"/>
    </row>
    <row r="299" spans="3:6" ht="12.75">
      <c r="C299" s="48"/>
      <c r="D299" s="48"/>
      <c r="F299" s="48"/>
    </row>
    <row r="300" spans="3:6" ht="12.75">
      <c r="C300" s="48"/>
      <c r="D300" s="48"/>
      <c r="F300" s="48"/>
    </row>
    <row r="301" spans="3:6" ht="12.75">
      <c r="C301" s="48"/>
      <c r="D301" s="48"/>
      <c r="F301" s="48"/>
    </row>
    <row r="302" spans="3:6" ht="12.75">
      <c r="C302" s="48"/>
      <c r="D302" s="48"/>
      <c r="F302" s="48"/>
    </row>
    <row r="303" spans="3:6" ht="12.75">
      <c r="C303" s="48"/>
      <c r="D303" s="48"/>
      <c r="F303" s="48"/>
    </row>
    <row r="304" spans="3:6" ht="12.75">
      <c r="C304" s="48"/>
      <c r="D304" s="48"/>
      <c r="F304" s="48"/>
    </row>
    <row r="305" spans="3:6" ht="12.75">
      <c r="C305" s="48"/>
      <c r="D305" s="48"/>
      <c r="F305" s="48"/>
    </row>
    <row r="306" spans="3:6" ht="12.75">
      <c r="C306" s="48"/>
      <c r="D306" s="48"/>
      <c r="F306" s="48"/>
    </row>
    <row r="307" spans="3:6" ht="12.75">
      <c r="C307" s="48"/>
      <c r="D307" s="48"/>
      <c r="F307" s="48"/>
    </row>
    <row r="308" spans="3:6" ht="12.75">
      <c r="C308" s="48"/>
      <c r="D308" s="48"/>
      <c r="F308" s="48"/>
    </row>
    <row r="309" spans="3:6" ht="12.75">
      <c r="C309" s="48"/>
      <c r="D309" s="48"/>
      <c r="F309" s="48"/>
    </row>
    <row r="310" spans="3:6" ht="12.75">
      <c r="C310" s="48"/>
      <c r="D310" s="48"/>
      <c r="F310" s="48"/>
    </row>
    <row r="311" spans="3:6" ht="12.75">
      <c r="C311" s="48"/>
      <c r="D311" s="48"/>
      <c r="F311" s="48"/>
    </row>
    <row r="312" spans="3:6" ht="12.75">
      <c r="C312" s="48"/>
      <c r="D312" s="48"/>
      <c r="F312" s="48"/>
    </row>
    <row r="313" spans="3:6" ht="12.75">
      <c r="C313" s="48"/>
      <c r="D313" s="48"/>
      <c r="F313" s="48"/>
    </row>
    <row r="314" spans="3:6" ht="12.75">
      <c r="C314" s="48"/>
      <c r="D314" s="48"/>
      <c r="F314" s="48"/>
    </row>
    <row r="315" spans="3:6" ht="12.75">
      <c r="C315" s="48"/>
      <c r="D315" s="48"/>
      <c r="F315" s="48"/>
    </row>
    <row r="316" spans="3:6" ht="12.75">
      <c r="C316" s="48"/>
      <c r="D316" s="48"/>
      <c r="F316" s="48"/>
    </row>
    <row r="317" spans="3:6" ht="12.75">
      <c r="C317" s="48"/>
      <c r="D317" s="48"/>
      <c r="F317" s="48"/>
    </row>
    <row r="318" spans="3:6" ht="12.75">
      <c r="C318" s="48"/>
      <c r="D318" s="48"/>
      <c r="F318" s="48"/>
    </row>
    <row r="319" spans="3:6" ht="12.75">
      <c r="C319" s="48"/>
      <c r="D319" s="48"/>
      <c r="F319" s="48"/>
    </row>
    <row r="320" spans="3:6" ht="12.75">
      <c r="C320" s="48"/>
      <c r="D320" s="48"/>
      <c r="F320" s="48"/>
    </row>
    <row r="321" spans="3:6" ht="12.75">
      <c r="C321" s="48"/>
      <c r="D321" s="48"/>
      <c r="F321" s="48"/>
    </row>
    <row r="322" spans="3:6" ht="12.75">
      <c r="C322" s="48"/>
      <c r="D322" s="48"/>
      <c r="F322" s="48"/>
    </row>
    <row r="323" spans="3:6" ht="12.75">
      <c r="C323" s="48"/>
      <c r="D323" s="48"/>
      <c r="F323" s="48"/>
    </row>
    <row r="324" spans="3:6" ht="12.75">
      <c r="C324" s="48"/>
      <c r="D324" s="48"/>
      <c r="F324" s="48"/>
    </row>
    <row r="325" spans="3:6" ht="12.75">
      <c r="C325" s="48"/>
      <c r="D325" s="48"/>
      <c r="F325" s="48"/>
    </row>
    <row r="326" spans="3:6" ht="12.75">
      <c r="C326" s="48"/>
      <c r="D326" s="48"/>
      <c r="F326" s="48"/>
    </row>
    <row r="327" spans="3:6" ht="12.75">
      <c r="C327" s="48"/>
      <c r="D327" s="48"/>
      <c r="F327" s="48"/>
    </row>
    <row r="328" spans="3:6" ht="12.75">
      <c r="C328" s="48"/>
      <c r="D328" s="48"/>
      <c r="F328" s="48"/>
    </row>
    <row r="329" spans="3:6" ht="12.75">
      <c r="C329" s="48"/>
      <c r="D329" s="48"/>
      <c r="F329" s="48"/>
    </row>
    <row r="330" spans="3:6" ht="12.75">
      <c r="C330" s="48"/>
      <c r="D330" s="48"/>
      <c r="F330" s="48"/>
    </row>
    <row r="331" spans="3:6" ht="12.75">
      <c r="C331" s="48"/>
      <c r="D331" s="48"/>
      <c r="F331" s="48"/>
    </row>
    <row r="332" spans="3:6" ht="12.75">
      <c r="C332" s="48"/>
      <c r="D332" s="48"/>
      <c r="F332" s="48"/>
    </row>
    <row r="333" spans="3:6" ht="12.75">
      <c r="C333" s="48"/>
      <c r="D333" s="48"/>
      <c r="F333" s="48"/>
    </row>
    <row r="334" spans="3:6" ht="12.75">
      <c r="C334" s="48"/>
      <c r="D334" s="48"/>
      <c r="F334" s="48"/>
    </row>
    <row r="335" spans="3:6" ht="12.75">
      <c r="C335" s="48"/>
      <c r="D335" s="48"/>
      <c r="F335" s="48"/>
    </row>
    <row r="336" spans="3:6" ht="12.75">
      <c r="C336" s="48"/>
      <c r="D336" s="48"/>
      <c r="F336" s="48"/>
    </row>
    <row r="337" spans="3:6" ht="12.75">
      <c r="C337" s="48"/>
      <c r="D337" s="48"/>
      <c r="F337" s="48"/>
    </row>
    <row r="338" spans="3:6" ht="12.75">
      <c r="C338" s="48"/>
      <c r="D338" s="48"/>
      <c r="F338" s="48"/>
    </row>
    <row r="339" spans="3:6" ht="12.75">
      <c r="C339" s="48"/>
      <c r="D339" s="48"/>
      <c r="F339" s="48"/>
    </row>
    <row r="340" spans="3:6" ht="12.75">
      <c r="C340" s="48"/>
      <c r="D340" s="48"/>
      <c r="F340" s="48"/>
    </row>
    <row r="341" spans="3:6" ht="12.75">
      <c r="C341" s="48"/>
      <c r="D341" s="48"/>
      <c r="F341" s="48"/>
    </row>
    <row r="342" spans="3:6" ht="12.75">
      <c r="C342" s="48"/>
      <c r="D342" s="48"/>
      <c r="F342" s="48"/>
    </row>
    <row r="343" spans="3:6" ht="12.75">
      <c r="C343" s="48"/>
      <c r="D343" s="48"/>
      <c r="F343" s="48"/>
    </row>
    <row r="344" spans="3:6" ht="12.75">
      <c r="C344" s="48"/>
      <c r="D344" s="48"/>
      <c r="F344" s="48"/>
    </row>
    <row r="345" spans="3:6" ht="12.75">
      <c r="C345" s="48"/>
      <c r="D345" s="48"/>
      <c r="F345" s="48"/>
    </row>
    <row r="346" spans="3:6" ht="12.75">
      <c r="C346" s="48"/>
      <c r="D346" s="48"/>
      <c r="F346" s="48"/>
    </row>
    <row r="347" spans="3:6" ht="12.75">
      <c r="C347" s="48"/>
      <c r="D347" s="48"/>
      <c r="F347" s="48"/>
    </row>
    <row r="348" spans="3:6" ht="12.75">
      <c r="C348" s="48"/>
      <c r="D348" s="48"/>
      <c r="F348" s="48"/>
    </row>
    <row r="349" spans="3:6" ht="12.75">
      <c r="C349" s="48"/>
      <c r="D349" s="48"/>
      <c r="F349" s="48"/>
    </row>
    <row r="350" spans="3:6" ht="12.75">
      <c r="C350" s="48"/>
      <c r="D350" s="48"/>
      <c r="F350" s="48"/>
    </row>
    <row r="351" spans="3:6" ht="12.75">
      <c r="C351" s="48"/>
      <c r="D351" s="48"/>
      <c r="F351" s="48"/>
    </row>
    <row r="352" spans="3:6" ht="12.75">
      <c r="C352" s="48"/>
      <c r="D352" s="48"/>
      <c r="F352" s="48"/>
    </row>
    <row r="353" spans="3:6" ht="12.75">
      <c r="C353" s="48"/>
      <c r="D353" s="48"/>
      <c r="F353" s="48"/>
    </row>
    <row r="354" spans="3:6" ht="12.75">
      <c r="C354" s="48"/>
      <c r="D354" s="48"/>
      <c r="F354" s="48"/>
    </row>
    <row r="355" spans="3:6" ht="12.75">
      <c r="C355" s="48"/>
      <c r="D355" s="48"/>
      <c r="F355" s="48"/>
    </row>
    <row r="356" spans="3:6" ht="12.75">
      <c r="C356" s="48"/>
      <c r="D356" s="48"/>
      <c r="F356" s="48"/>
    </row>
    <row r="357" spans="3:6" ht="12.75">
      <c r="C357" s="48"/>
      <c r="D357" s="48"/>
      <c r="F357" s="48"/>
    </row>
    <row r="358" spans="3:6" ht="12.75">
      <c r="C358" s="48"/>
      <c r="D358" s="48"/>
      <c r="F358" s="48"/>
    </row>
    <row r="359" spans="3:6" ht="12.75">
      <c r="C359" s="48"/>
      <c r="D359" s="48"/>
      <c r="F359" s="48"/>
    </row>
    <row r="360" spans="3:6" ht="12.75">
      <c r="C360" s="48"/>
      <c r="D360" s="48"/>
      <c r="F360" s="48"/>
    </row>
    <row r="361" spans="3:6" ht="12.75">
      <c r="C361" s="48"/>
      <c r="D361" s="48"/>
      <c r="F361" s="48"/>
    </row>
    <row r="362" spans="3:6" ht="12.75">
      <c r="C362" s="48"/>
      <c r="D362" s="48"/>
      <c r="F362" s="48"/>
    </row>
    <row r="363" spans="3:6" ht="12.75">
      <c r="C363" s="48"/>
      <c r="D363" s="48"/>
      <c r="F363" s="48"/>
    </row>
    <row r="364" spans="3:6" ht="12.75">
      <c r="C364" s="48"/>
      <c r="D364" s="48"/>
      <c r="F364" s="48"/>
    </row>
    <row r="365" spans="3:6" ht="12.75">
      <c r="C365" s="48"/>
      <c r="D365" s="48"/>
      <c r="F365" s="48"/>
    </row>
    <row r="366" spans="3:6" ht="12.75">
      <c r="C366" s="48"/>
      <c r="D366" s="48"/>
      <c r="F366" s="48"/>
    </row>
    <row r="367" spans="3:6" ht="12.75">
      <c r="C367" s="48"/>
      <c r="D367" s="48"/>
      <c r="F367" s="48"/>
    </row>
    <row r="368" spans="3:6" ht="12.75">
      <c r="C368" s="48"/>
      <c r="D368" s="48"/>
      <c r="F368" s="48"/>
    </row>
    <row r="369" spans="3:6" ht="12.75">
      <c r="C369" s="48"/>
      <c r="D369" s="48"/>
      <c r="F369" s="48"/>
    </row>
    <row r="370" spans="3:6" ht="12.75">
      <c r="C370" s="48"/>
      <c r="D370" s="48"/>
      <c r="F370" s="48"/>
    </row>
    <row r="371" spans="3:6" ht="12.75">
      <c r="C371" s="48"/>
      <c r="D371" s="48"/>
      <c r="F371" s="48"/>
    </row>
    <row r="372" spans="3:6" ht="12.75">
      <c r="C372" s="48"/>
      <c r="D372" s="48"/>
      <c r="F372" s="48"/>
    </row>
    <row r="373" spans="3:6" ht="12.75">
      <c r="C373" s="48"/>
      <c r="D373" s="48"/>
      <c r="F373" s="48"/>
    </row>
    <row r="374" spans="3:6" ht="12.75">
      <c r="C374" s="48"/>
      <c r="D374" s="48"/>
      <c r="F374" s="48"/>
    </row>
    <row r="375" spans="3:6" ht="12.75">
      <c r="C375" s="48"/>
      <c r="D375" s="48"/>
      <c r="F375" s="48"/>
    </row>
    <row r="376" spans="3:6" ht="12.75">
      <c r="C376" s="48"/>
      <c r="D376" s="48"/>
      <c r="F376" s="48"/>
    </row>
    <row r="377" spans="3:6" ht="12.75">
      <c r="C377" s="48"/>
      <c r="D377" s="48"/>
      <c r="F377" s="48"/>
    </row>
    <row r="378" spans="3:6" ht="12.75">
      <c r="C378" s="48"/>
      <c r="D378" s="48"/>
      <c r="F378" s="48"/>
    </row>
    <row r="379" spans="3:6" ht="12.75">
      <c r="C379" s="48"/>
      <c r="D379" s="48"/>
      <c r="F379" s="48"/>
    </row>
    <row r="380" spans="3:6" ht="12.75">
      <c r="C380" s="48"/>
      <c r="D380" s="48"/>
      <c r="F380" s="48"/>
    </row>
    <row r="381" spans="3:6" ht="12.75">
      <c r="C381" s="48"/>
      <c r="D381" s="48"/>
      <c r="F381" s="48"/>
    </row>
    <row r="382" spans="3:6" ht="12.75">
      <c r="C382" s="48"/>
      <c r="D382" s="48"/>
      <c r="F382" s="48"/>
    </row>
    <row r="383" spans="3:6" ht="12.75">
      <c r="C383" s="48"/>
      <c r="D383" s="48"/>
      <c r="F383" s="48"/>
    </row>
    <row r="384" spans="3:6" ht="12.75">
      <c r="C384" s="48"/>
      <c r="D384" s="48"/>
      <c r="F384" s="48"/>
    </row>
    <row r="385" spans="3:6" ht="12.75">
      <c r="C385" s="48"/>
      <c r="D385" s="48"/>
      <c r="F385" s="48"/>
    </row>
    <row r="386" spans="3:6" ht="12.75">
      <c r="C386" s="48"/>
      <c r="D386" s="48"/>
      <c r="F386" s="48"/>
    </row>
    <row r="387" spans="3:6" ht="12.75">
      <c r="C387" s="48"/>
      <c r="D387" s="48"/>
      <c r="F387" s="48"/>
    </row>
    <row r="388" spans="3:6" ht="12.75">
      <c r="C388" s="48"/>
      <c r="D388" s="48"/>
      <c r="F388" s="48"/>
    </row>
    <row r="389" spans="3:6" ht="12.75">
      <c r="C389" s="48"/>
      <c r="D389" s="48"/>
      <c r="F389" s="48"/>
    </row>
    <row r="390" spans="3:6" ht="12.75">
      <c r="C390" s="48"/>
      <c r="D390" s="48"/>
      <c r="F390" s="48"/>
    </row>
    <row r="391" spans="3:6" ht="12.75">
      <c r="C391" s="48"/>
      <c r="D391" s="48"/>
      <c r="F391" s="48"/>
    </row>
    <row r="392" spans="3:6" ht="12.75">
      <c r="C392" s="48"/>
      <c r="D392" s="48"/>
      <c r="F392" s="48"/>
    </row>
    <row r="393" spans="3:6" ht="12.75">
      <c r="C393" s="48"/>
      <c r="D393" s="48"/>
      <c r="F393" s="48"/>
    </row>
    <row r="394" spans="3:6" ht="12.75">
      <c r="C394" s="48"/>
      <c r="D394" s="48"/>
      <c r="F394" s="48"/>
    </row>
    <row r="395" spans="3:6" ht="12.75">
      <c r="C395" s="48"/>
      <c r="D395" s="48"/>
      <c r="F395" s="48"/>
    </row>
    <row r="396" spans="3:6" ht="12.75">
      <c r="C396" s="48"/>
      <c r="D396" s="48"/>
      <c r="F396" s="48"/>
    </row>
    <row r="397" spans="3:6" ht="12.75">
      <c r="C397" s="48"/>
      <c r="D397" s="48"/>
      <c r="F397" s="48"/>
    </row>
    <row r="398" spans="3:6" ht="12.75">
      <c r="C398" s="48"/>
      <c r="D398" s="48"/>
      <c r="F398" s="48"/>
    </row>
    <row r="399" spans="3:6" ht="12.75">
      <c r="C399" s="48"/>
      <c r="D399" s="48"/>
      <c r="F399" s="48"/>
    </row>
    <row r="400" spans="3:6" ht="12.75">
      <c r="C400" s="48"/>
      <c r="D400" s="48"/>
      <c r="F400" s="48"/>
    </row>
    <row r="401" spans="3:6" ht="12.75">
      <c r="C401" s="48"/>
      <c r="D401" s="48"/>
      <c r="F401" s="48"/>
    </row>
    <row r="402" spans="3:6" ht="12.75">
      <c r="C402" s="48"/>
      <c r="D402" s="48"/>
      <c r="F402" s="48"/>
    </row>
    <row r="403" spans="3:6" ht="12.75">
      <c r="C403" s="48"/>
      <c r="D403" s="48"/>
      <c r="F403" s="48"/>
    </row>
    <row r="404" spans="3:6" ht="12.75">
      <c r="C404" s="48"/>
      <c r="D404" s="48"/>
      <c r="F404" s="48"/>
    </row>
    <row r="405" spans="3:6" ht="12.75">
      <c r="C405" s="48"/>
      <c r="D405" s="48"/>
      <c r="F405" s="48"/>
    </row>
    <row r="406" spans="3:6" ht="12.75">
      <c r="C406" s="48"/>
      <c r="D406" s="48"/>
      <c r="F406" s="48"/>
    </row>
    <row r="407" spans="3:6" ht="12.75">
      <c r="C407" s="48"/>
      <c r="D407" s="48"/>
      <c r="F407" s="48"/>
    </row>
    <row r="408" spans="3:6" ht="12.75">
      <c r="C408" s="48"/>
      <c r="D408" s="48"/>
      <c r="F408" s="48"/>
    </row>
    <row r="409" spans="3:6" ht="12.75">
      <c r="C409" s="48"/>
      <c r="D409" s="48"/>
      <c r="F409" s="48"/>
    </row>
    <row r="410" spans="3:6" ht="12.75">
      <c r="C410" s="48"/>
      <c r="D410" s="48"/>
      <c r="F410" s="48"/>
    </row>
    <row r="411" spans="3:6" ht="12.75">
      <c r="C411" s="48"/>
      <c r="D411" s="48"/>
      <c r="F411" s="48"/>
    </row>
    <row r="412" spans="3:6" ht="12.75">
      <c r="C412" s="48"/>
      <c r="D412" s="48"/>
      <c r="F412" s="48"/>
    </row>
    <row r="413" spans="3:6" ht="12.75">
      <c r="C413" s="48"/>
      <c r="D413" s="48"/>
      <c r="F413" s="48"/>
    </row>
    <row r="414" spans="3:6" ht="12.75">
      <c r="C414" s="48"/>
      <c r="D414" s="48"/>
      <c r="F414" s="48"/>
    </row>
    <row r="415" spans="3:6" ht="12.75">
      <c r="C415" s="48"/>
      <c r="D415" s="48"/>
      <c r="F415" s="48"/>
    </row>
    <row r="416" spans="3:6" ht="12.75">
      <c r="C416" s="48"/>
      <c r="D416" s="48"/>
      <c r="F416" s="48"/>
    </row>
    <row r="417" spans="3:6" ht="12.75">
      <c r="C417" s="48"/>
      <c r="D417" s="48"/>
      <c r="F417" s="48"/>
    </row>
    <row r="418" spans="3:6" ht="12.75">
      <c r="C418" s="48"/>
      <c r="D418" s="48"/>
      <c r="F418" s="48"/>
    </row>
    <row r="419" spans="3:6" ht="12.75">
      <c r="C419" s="48"/>
      <c r="D419" s="48"/>
      <c r="F419" s="48"/>
    </row>
    <row r="420" spans="3:6" ht="12.75">
      <c r="C420" s="48"/>
      <c r="D420" s="48"/>
      <c r="F420" s="48"/>
    </row>
    <row r="421" spans="3:6" ht="12.75">
      <c r="C421" s="48"/>
      <c r="D421" s="48"/>
      <c r="F421" s="48"/>
    </row>
    <row r="422" spans="3:6" ht="12.75">
      <c r="C422" s="48"/>
      <c r="D422" s="48"/>
      <c r="F422" s="48"/>
    </row>
    <row r="423" spans="3:6" ht="12.75">
      <c r="C423" s="48"/>
      <c r="D423" s="48"/>
      <c r="F423" s="48"/>
    </row>
    <row r="424" spans="3:6" ht="12.75">
      <c r="C424" s="48"/>
      <c r="D424" s="48"/>
      <c r="F424" s="48"/>
    </row>
    <row r="425" spans="3:6" ht="12.75">
      <c r="C425" s="48"/>
      <c r="D425" s="48"/>
      <c r="F425" s="48"/>
    </row>
    <row r="426" spans="3:6" ht="12.75">
      <c r="C426" s="48"/>
      <c r="D426" s="48"/>
      <c r="F426" s="48"/>
    </row>
    <row r="427" spans="3:6" ht="12.75">
      <c r="C427" s="48"/>
      <c r="D427" s="48"/>
      <c r="F427" s="48"/>
    </row>
    <row r="428" spans="3:6" ht="12.75">
      <c r="C428" s="48"/>
      <c r="D428" s="48"/>
      <c r="F428" s="48"/>
    </row>
    <row r="429" spans="3:6" ht="12.75">
      <c r="C429" s="48"/>
      <c r="D429" s="48"/>
      <c r="F429" s="48"/>
    </row>
    <row r="430" spans="3:6" ht="12.75">
      <c r="C430" s="48"/>
      <c r="D430" s="48"/>
      <c r="F430" s="48"/>
    </row>
    <row r="431" spans="3:6" ht="12.75">
      <c r="C431" s="48"/>
      <c r="D431" s="48"/>
      <c r="F431" s="48"/>
    </row>
    <row r="432" spans="3:6" ht="12.75">
      <c r="C432" s="48"/>
      <c r="D432" s="48"/>
      <c r="F432" s="48"/>
    </row>
    <row r="433" spans="3:6" ht="12.75">
      <c r="C433" s="48"/>
      <c r="D433" s="48"/>
      <c r="F433" s="48"/>
    </row>
    <row r="434" spans="3:6" ht="12.75">
      <c r="C434" s="48"/>
      <c r="D434" s="48"/>
      <c r="F434" s="48"/>
    </row>
    <row r="435" spans="3:6" ht="12.75">
      <c r="C435" s="48"/>
      <c r="D435" s="48"/>
      <c r="F435" s="48"/>
    </row>
    <row r="436" spans="3:6" ht="12.75">
      <c r="C436" s="48"/>
      <c r="D436" s="48"/>
      <c r="F436" s="48"/>
    </row>
    <row r="437" spans="3:6" ht="12.75">
      <c r="C437" s="48"/>
      <c r="D437" s="48"/>
      <c r="F437" s="48"/>
    </row>
    <row r="438" spans="3:6" ht="12.75">
      <c r="C438" s="48"/>
      <c r="D438" s="48"/>
      <c r="F438" s="48"/>
    </row>
    <row r="439" spans="3:6" ht="12.75">
      <c r="C439" s="48"/>
      <c r="D439" s="48"/>
      <c r="F439" s="48"/>
    </row>
    <row r="440" spans="3:6" ht="12.75">
      <c r="C440" s="48"/>
      <c r="D440" s="48"/>
      <c r="F440" s="48"/>
    </row>
    <row r="441" spans="3:6" ht="12.75">
      <c r="C441" s="48"/>
      <c r="D441" s="48"/>
      <c r="F441" s="48"/>
    </row>
    <row r="442" spans="3:6" ht="12.75">
      <c r="C442" s="48"/>
      <c r="D442" s="48"/>
      <c r="F442" s="48"/>
    </row>
    <row r="443" spans="3:6" ht="12.75">
      <c r="C443" s="48"/>
      <c r="D443" s="48"/>
      <c r="F443" s="48"/>
    </row>
    <row r="444" spans="3:6" ht="12.75">
      <c r="C444" s="48"/>
      <c r="D444" s="48"/>
      <c r="F444" s="48"/>
    </row>
    <row r="445" spans="3:6" ht="12.75">
      <c r="C445" s="48"/>
      <c r="D445" s="48"/>
      <c r="F445" s="48"/>
    </row>
    <row r="446" spans="3:6" ht="12.75">
      <c r="C446" s="48"/>
      <c r="D446" s="48"/>
      <c r="F446" s="48"/>
    </row>
    <row r="447" spans="3:6" ht="12.75">
      <c r="C447" s="48"/>
      <c r="D447" s="48"/>
      <c r="F447" s="48"/>
    </row>
    <row r="448" spans="3:6" ht="12.75">
      <c r="C448" s="48"/>
      <c r="D448" s="48"/>
      <c r="F448" s="48"/>
    </row>
    <row r="449" spans="3:6" ht="12.75">
      <c r="C449" s="48"/>
      <c r="D449" s="48"/>
      <c r="F449" s="48"/>
    </row>
    <row r="450" spans="3:6" ht="12.75">
      <c r="C450" s="48"/>
      <c r="D450" s="48"/>
      <c r="F450" s="48"/>
    </row>
    <row r="451" spans="3:6" ht="12.75">
      <c r="C451" s="48"/>
      <c r="D451" s="48"/>
      <c r="F451" s="48"/>
    </row>
    <row r="452" spans="3:6" ht="12.75">
      <c r="C452" s="48"/>
      <c r="D452" s="48"/>
      <c r="F452" s="48"/>
    </row>
    <row r="453" spans="3:6" ht="12.75">
      <c r="C453" s="48"/>
      <c r="D453" s="48"/>
      <c r="F453" s="48"/>
    </row>
    <row r="454" spans="3:6" ht="12.75">
      <c r="C454" s="48"/>
      <c r="D454" s="48"/>
      <c r="F454" s="48"/>
    </row>
    <row r="455" spans="3:6" ht="12.75">
      <c r="C455" s="48"/>
      <c r="D455" s="48"/>
      <c r="F455" s="48"/>
    </row>
    <row r="456" spans="3:6" ht="12.75">
      <c r="C456" s="48"/>
      <c r="D456" s="48"/>
      <c r="F456" s="48"/>
    </row>
    <row r="457" spans="3:6" ht="12.75">
      <c r="C457" s="48"/>
      <c r="D457" s="48"/>
      <c r="F457" s="48"/>
    </row>
    <row r="458" spans="3:6" ht="12.75">
      <c r="C458" s="48"/>
      <c r="D458" s="48"/>
      <c r="F458" s="48"/>
    </row>
    <row r="459" spans="3:6" ht="12.75">
      <c r="C459" s="48"/>
      <c r="D459" s="48"/>
      <c r="F459" s="48"/>
    </row>
    <row r="460" spans="3:6" ht="12.75">
      <c r="C460" s="48"/>
      <c r="D460" s="48"/>
      <c r="F460" s="48"/>
    </row>
    <row r="461" spans="3:6" ht="12.75">
      <c r="C461" s="48"/>
      <c r="D461" s="48"/>
      <c r="F461" s="48"/>
    </row>
    <row r="462" spans="3:6" ht="12.75">
      <c r="C462" s="48"/>
      <c r="D462" s="48"/>
      <c r="F462" s="48"/>
    </row>
    <row r="463" spans="3:6" ht="12.75">
      <c r="C463" s="48"/>
      <c r="D463" s="48"/>
      <c r="F463" s="48"/>
    </row>
    <row r="464" spans="3:6" ht="12.75">
      <c r="C464" s="48"/>
      <c r="D464" s="48"/>
      <c r="F464" s="48"/>
    </row>
    <row r="465" spans="3:6" ht="12.75">
      <c r="C465" s="48"/>
      <c r="D465" s="48"/>
      <c r="F465" s="48"/>
    </row>
    <row r="466" spans="3:6" ht="12.75">
      <c r="C466" s="48"/>
      <c r="D466" s="48"/>
      <c r="F466" s="48"/>
    </row>
    <row r="467" spans="3:6" ht="12.75">
      <c r="C467" s="48"/>
      <c r="D467" s="48"/>
      <c r="F467" s="48"/>
    </row>
    <row r="468" spans="3:6" ht="12.75">
      <c r="C468" s="48"/>
      <c r="D468" s="48"/>
      <c r="F468" s="48"/>
    </row>
    <row r="469" spans="3:6" ht="12.75">
      <c r="C469" s="48"/>
      <c r="D469" s="48"/>
      <c r="F469" s="48"/>
    </row>
    <row r="470" spans="3:6" ht="12.75">
      <c r="C470" s="48"/>
      <c r="D470" s="48"/>
      <c r="F470" s="48"/>
    </row>
    <row r="471" spans="3:6" ht="12.75">
      <c r="C471" s="48"/>
      <c r="D471" s="48"/>
      <c r="F471" s="48"/>
    </row>
    <row r="472" spans="3:6" ht="12.75">
      <c r="C472" s="48"/>
      <c r="D472" s="48"/>
      <c r="F472" s="48"/>
    </row>
    <row r="473" spans="3:6" ht="12.75">
      <c r="C473" s="48"/>
      <c r="D473" s="48"/>
      <c r="F473" s="48"/>
    </row>
    <row r="474" spans="3:6" ht="12.75">
      <c r="C474" s="48"/>
      <c r="D474" s="48"/>
      <c r="F474" s="48"/>
    </row>
    <row r="475" spans="3:6" ht="12.75">
      <c r="C475" s="48"/>
      <c r="D475" s="48"/>
      <c r="F475" s="48"/>
    </row>
    <row r="476" spans="3:6" ht="12.75">
      <c r="C476" s="48"/>
      <c r="D476" s="48"/>
      <c r="F476" s="48"/>
    </row>
    <row r="477" spans="3:6" ht="12.75">
      <c r="C477" s="48"/>
      <c r="D477" s="48"/>
      <c r="F477" s="48"/>
    </row>
    <row r="478" spans="3:6" ht="12.75">
      <c r="C478" s="48"/>
      <c r="D478" s="48"/>
      <c r="F478" s="48"/>
    </row>
    <row r="479" spans="3:6" ht="12.75">
      <c r="C479" s="48"/>
      <c r="D479" s="48"/>
      <c r="F479" s="48"/>
    </row>
    <row r="480" spans="3:6" ht="12.75">
      <c r="C480" s="48"/>
      <c r="D480" s="48"/>
      <c r="F480" s="48"/>
    </row>
    <row r="481" spans="3:6" ht="12.75">
      <c r="C481" s="48"/>
      <c r="D481" s="48"/>
      <c r="F481" s="48"/>
    </row>
    <row r="482" spans="3:6" ht="12.75">
      <c r="C482" s="48"/>
      <c r="D482" s="48"/>
      <c r="F482" s="48"/>
    </row>
    <row r="483" spans="3:6" ht="12.75">
      <c r="C483" s="48"/>
      <c r="D483" s="48"/>
      <c r="F483" s="48"/>
    </row>
    <row r="484" spans="3:6" ht="12.75">
      <c r="C484" s="48"/>
      <c r="D484" s="48"/>
      <c r="F484" s="48"/>
    </row>
    <row r="485" spans="3:6" ht="12.75">
      <c r="C485" s="48"/>
      <c r="D485" s="48"/>
      <c r="F485" s="48"/>
    </row>
    <row r="486" spans="3:6" ht="12.75">
      <c r="C486" s="48"/>
      <c r="D486" s="48"/>
      <c r="F486" s="48"/>
    </row>
    <row r="487" spans="3:6" ht="12.75">
      <c r="C487" s="48"/>
      <c r="D487" s="48"/>
      <c r="F487" s="48"/>
    </row>
    <row r="488" spans="3:6" ht="12.75">
      <c r="C488" s="48"/>
      <c r="D488" s="48"/>
      <c r="F488" s="48"/>
    </row>
    <row r="489" spans="3:6" ht="12.75">
      <c r="C489" s="48"/>
      <c r="D489" s="48"/>
      <c r="F489" s="48"/>
    </row>
    <row r="490" spans="3:6" ht="12.75">
      <c r="C490" s="48"/>
      <c r="D490" s="48"/>
      <c r="F490" s="48"/>
    </row>
    <row r="491" spans="3:6" ht="12.75">
      <c r="C491" s="48"/>
      <c r="D491" s="48"/>
      <c r="F491" s="48"/>
    </row>
    <row r="492" spans="3:6" ht="12.75">
      <c r="C492" s="48"/>
      <c r="D492" s="48"/>
      <c r="F492" s="48"/>
    </row>
    <row r="493" spans="3:6" ht="12.75">
      <c r="C493" s="48"/>
      <c r="D493" s="48"/>
      <c r="F493" s="48"/>
    </row>
    <row r="494" spans="3:6" ht="12.75">
      <c r="C494" s="48"/>
      <c r="D494" s="48"/>
      <c r="F494" s="48"/>
    </row>
    <row r="495" spans="3:6" ht="12.75">
      <c r="C495" s="48"/>
      <c r="D495" s="48"/>
      <c r="F495" s="48"/>
    </row>
    <row r="496" spans="3:6" ht="12.75">
      <c r="C496" s="48"/>
      <c r="D496" s="48"/>
      <c r="F496" s="48"/>
    </row>
    <row r="497" spans="3:6" ht="12.75">
      <c r="C497" s="48"/>
      <c r="D497" s="48"/>
      <c r="F497" s="48"/>
    </row>
    <row r="498" spans="3:6" ht="12.75">
      <c r="C498" s="48"/>
      <c r="D498" s="48"/>
      <c r="F498" s="48"/>
    </row>
    <row r="499" spans="3:6" ht="12.75">
      <c r="C499" s="48"/>
      <c r="D499" s="48"/>
      <c r="F499" s="48"/>
    </row>
    <row r="500" spans="3:6" ht="12.75">
      <c r="C500" s="48"/>
      <c r="D500" s="48"/>
      <c r="F500" s="48"/>
    </row>
    <row r="501" spans="3:6" ht="12.75">
      <c r="C501" s="48"/>
      <c r="D501" s="48"/>
      <c r="F501" s="48"/>
    </row>
    <row r="502" spans="3:6" ht="12.75">
      <c r="C502" s="48"/>
      <c r="D502" s="48"/>
      <c r="F502" s="48"/>
    </row>
    <row r="503" spans="3:6" ht="12.75">
      <c r="C503" s="48"/>
      <c r="D503" s="48"/>
      <c r="F503" s="48"/>
    </row>
    <row r="504" spans="3:6" ht="12.75">
      <c r="C504" s="48"/>
      <c r="D504" s="48"/>
      <c r="F504" s="48"/>
    </row>
    <row r="505" spans="3:6" ht="12.75">
      <c r="C505" s="48"/>
      <c r="D505" s="48"/>
      <c r="F505" s="48"/>
    </row>
    <row r="506" spans="3:6" ht="12.75">
      <c r="C506" s="48"/>
      <c r="D506" s="48"/>
      <c r="F506" s="48"/>
    </row>
    <row r="507" spans="3:6" ht="12.75">
      <c r="C507" s="48"/>
      <c r="D507" s="48"/>
      <c r="F507" s="48"/>
    </row>
    <row r="508" spans="3:6" ht="12.75">
      <c r="C508" s="48"/>
      <c r="D508" s="48"/>
      <c r="F508" s="48"/>
    </row>
    <row r="509" spans="3:6" ht="12.75">
      <c r="C509" s="48"/>
      <c r="D509" s="48"/>
      <c r="F509" s="48"/>
    </row>
    <row r="510" spans="3:6" ht="12.75">
      <c r="C510" s="48"/>
      <c r="D510" s="48"/>
      <c r="F510" s="48"/>
    </row>
    <row r="511" spans="3:6" ht="12.75">
      <c r="C511" s="48"/>
      <c r="D511" s="48"/>
      <c r="F511" s="48"/>
    </row>
    <row r="512" spans="3:6" ht="12.75">
      <c r="C512" s="48"/>
      <c r="D512" s="48"/>
      <c r="F512" s="48"/>
    </row>
    <row r="513" spans="3:6" ht="12.75">
      <c r="C513" s="48"/>
      <c r="D513" s="48"/>
      <c r="F513" s="48"/>
    </row>
    <row r="514" spans="3:6" ht="12.75">
      <c r="C514" s="48"/>
      <c r="D514" s="48"/>
      <c r="F514" s="48"/>
    </row>
    <row r="515" spans="3:6" ht="12.75">
      <c r="C515" s="48"/>
      <c r="D515" s="48"/>
      <c r="F515" s="48"/>
    </row>
    <row r="516" spans="3:6" ht="12.75">
      <c r="C516" s="48"/>
      <c r="D516" s="48"/>
      <c r="F516" s="48"/>
    </row>
    <row r="517" spans="3:6" ht="12.75">
      <c r="C517" s="48"/>
      <c r="D517" s="48"/>
      <c r="F517" s="48"/>
    </row>
    <row r="518" spans="3:6" ht="12.75">
      <c r="C518" s="48"/>
      <c r="D518" s="48"/>
      <c r="F518" s="48"/>
    </row>
    <row r="519" spans="3:6" ht="12.75">
      <c r="C519" s="48"/>
      <c r="D519" s="48"/>
      <c r="F519" s="48"/>
    </row>
    <row r="520" spans="3:6" ht="12.75">
      <c r="C520" s="48"/>
      <c r="D520" s="48"/>
      <c r="F520" s="48"/>
    </row>
    <row r="521" spans="3:6" ht="12.75">
      <c r="C521" s="48"/>
      <c r="D521" s="48"/>
      <c r="F521" s="48"/>
    </row>
    <row r="522" spans="3:6" ht="12.75">
      <c r="C522" s="48"/>
      <c r="D522" s="48"/>
      <c r="F522" s="48"/>
    </row>
    <row r="523" spans="3:6" ht="12.75">
      <c r="C523" s="48"/>
      <c r="D523" s="48"/>
      <c r="F523" s="48"/>
    </row>
    <row r="524" spans="3:6" ht="12.75">
      <c r="C524" s="48"/>
      <c r="D524" s="48"/>
      <c r="F524" s="48"/>
    </row>
    <row r="525" spans="3:6" ht="12.75">
      <c r="C525" s="48"/>
      <c r="D525" s="48"/>
      <c r="F525" s="48"/>
    </row>
    <row r="526" spans="3:6" ht="12.75">
      <c r="C526" s="48"/>
      <c r="D526" s="48"/>
      <c r="F526" s="48"/>
    </row>
    <row r="527" spans="3:6" ht="12.75">
      <c r="C527" s="48"/>
      <c r="D527" s="48"/>
      <c r="F527" s="48"/>
    </row>
    <row r="528" spans="3:6" ht="12.75">
      <c r="C528" s="48"/>
      <c r="D528" s="48"/>
      <c r="F528" s="48"/>
    </row>
    <row r="529" spans="3:6" ht="12.75">
      <c r="C529" s="48"/>
      <c r="D529" s="48"/>
      <c r="F529" s="48"/>
    </row>
    <row r="530" spans="3:6" ht="12.75">
      <c r="C530" s="48"/>
      <c r="D530" s="48"/>
      <c r="F530" s="48"/>
    </row>
    <row r="531" spans="3:6" ht="12.75">
      <c r="C531" s="48"/>
      <c r="D531" s="48"/>
      <c r="F531" s="48"/>
    </row>
    <row r="532" spans="3:6" ht="12.75">
      <c r="C532" s="48"/>
      <c r="D532" s="48"/>
      <c r="F532" s="48"/>
    </row>
    <row r="533" spans="3:6" ht="12.75">
      <c r="C533" s="48"/>
      <c r="D533" s="48"/>
      <c r="F533" s="48"/>
    </row>
    <row r="534" spans="3:6" ht="12.75">
      <c r="C534" s="48"/>
      <c r="D534" s="48"/>
      <c r="F534" s="48"/>
    </row>
    <row r="535" spans="3:6" ht="12.75">
      <c r="C535" s="48"/>
      <c r="D535" s="48"/>
      <c r="F535" s="48"/>
    </row>
    <row r="536" spans="3:6" ht="12.75">
      <c r="C536" s="48"/>
      <c r="D536" s="48"/>
      <c r="F536" s="48"/>
    </row>
    <row r="537" spans="3:6" ht="12.75">
      <c r="C537" s="48"/>
      <c r="D537" s="48"/>
      <c r="F537" s="48"/>
    </row>
    <row r="538" spans="3:6" ht="12.75">
      <c r="C538" s="48"/>
      <c r="D538" s="48"/>
      <c r="F538" s="48"/>
    </row>
    <row r="539" spans="3:6" ht="12.75">
      <c r="C539" s="48"/>
      <c r="D539" s="48"/>
      <c r="F539" s="48"/>
    </row>
    <row r="540" spans="3:6" ht="12.75">
      <c r="C540" s="48"/>
      <c r="D540" s="48"/>
      <c r="F540" s="48"/>
    </row>
    <row r="541" spans="3:6" ht="12.75">
      <c r="C541" s="48"/>
      <c r="D541" s="48"/>
      <c r="F541" s="48"/>
    </row>
    <row r="542" spans="3:6" ht="12.75">
      <c r="C542" s="48"/>
      <c r="D542" s="48"/>
      <c r="F542" s="48"/>
    </row>
    <row r="543" spans="3:6" ht="12.75">
      <c r="C543" s="48"/>
      <c r="D543" s="48"/>
      <c r="F543" s="48"/>
    </row>
    <row r="544" spans="3:6" ht="12.75">
      <c r="C544" s="48"/>
      <c r="D544" s="48"/>
      <c r="F544" s="48"/>
    </row>
    <row r="545" spans="3:6" ht="12.75">
      <c r="C545" s="48"/>
      <c r="D545" s="48"/>
      <c r="F545" s="48"/>
    </row>
    <row r="546" spans="3:6" ht="12.75">
      <c r="C546" s="48"/>
      <c r="D546" s="48"/>
      <c r="F546" s="48"/>
    </row>
    <row r="547" spans="3:6" ht="12.75">
      <c r="C547" s="48"/>
      <c r="D547" s="48"/>
      <c r="F547" s="48"/>
    </row>
    <row r="548" spans="3:6" ht="12.75">
      <c r="C548" s="48"/>
      <c r="D548" s="48"/>
      <c r="F548" s="48"/>
    </row>
    <row r="549" spans="3:6" ht="12.75">
      <c r="C549" s="48"/>
      <c r="D549" s="48"/>
      <c r="F549" s="48"/>
    </row>
    <row r="550" spans="3:6" ht="12.75">
      <c r="C550" s="48"/>
      <c r="D550" s="48"/>
      <c r="F550" s="48"/>
    </row>
    <row r="551" spans="3:6" ht="12.75">
      <c r="C551" s="48"/>
      <c r="D551" s="48"/>
      <c r="F551" s="48"/>
    </row>
    <row r="552" spans="3:6" ht="12.75">
      <c r="C552" s="48"/>
      <c r="D552" s="48"/>
      <c r="F552" s="48"/>
    </row>
    <row r="553" spans="3:6" ht="12.75">
      <c r="C553" s="48"/>
      <c r="D553" s="48"/>
      <c r="F553" s="48"/>
    </row>
    <row r="554" spans="3:6" ht="12.75">
      <c r="C554" s="48"/>
      <c r="D554" s="48"/>
      <c r="F554" s="48"/>
    </row>
    <row r="555" spans="3:6" ht="12.75">
      <c r="C555" s="48"/>
      <c r="D555" s="48"/>
      <c r="F555" s="48"/>
    </row>
    <row r="556" spans="3:6" ht="12.75">
      <c r="C556" s="48"/>
      <c r="D556" s="48"/>
      <c r="F556" s="48"/>
    </row>
    <row r="557" spans="3:6" ht="12.75">
      <c r="C557" s="48"/>
      <c r="D557" s="48"/>
      <c r="F557" s="48"/>
    </row>
    <row r="558" spans="3:6" ht="12.75">
      <c r="C558" s="48"/>
      <c r="D558" s="48"/>
      <c r="F558" s="48"/>
    </row>
    <row r="559" spans="3:6" ht="12.75">
      <c r="C559" s="48"/>
      <c r="D559" s="48"/>
      <c r="F559" s="48"/>
    </row>
    <row r="560" spans="3:6" ht="12.75">
      <c r="C560" s="48"/>
      <c r="D560" s="48"/>
      <c r="F560" s="48"/>
    </row>
    <row r="561" spans="3:6" ht="12.75">
      <c r="C561" s="48"/>
      <c r="D561" s="48"/>
      <c r="F561" s="48"/>
    </row>
    <row r="562" spans="3:6" ht="12.75">
      <c r="C562" s="48"/>
      <c r="D562" s="48"/>
      <c r="F562" s="48"/>
    </row>
    <row r="563" spans="3:6" ht="12.75">
      <c r="C563" s="48"/>
      <c r="D563" s="48"/>
      <c r="F563" s="48"/>
    </row>
    <row r="564" spans="3:6" ht="12.75">
      <c r="C564" s="48"/>
      <c r="D564" s="48"/>
      <c r="F564" s="48"/>
    </row>
    <row r="565" spans="3:6" ht="12.75">
      <c r="C565" s="48"/>
      <c r="D565" s="48"/>
      <c r="F565" s="48"/>
    </row>
    <row r="566" spans="3:6" ht="12.75">
      <c r="C566" s="48"/>
      <c r="D566" s="48"/>
      <c r="F566" s="48"/>
    </row>
    <row r="567" spans="3:6" ht="12.75">
      <c r="C567" s="48"/>
      <c r="D567" s="48"/>
      <c r="F567" s="48"/>
    </row>
    <row r="568" spans="3:6" ht="12.75">
      <c r="C568" s="48"/>
      <c r="D568" s="48"/>
      <c r="F568" s="48"/>
    </row>
    <row r="569" spans="3:6" ht="12.75">
      <c r="C569" s="48"/>
      <c r="D569" s="48"/>
      <c r="F569" s="48"/>
    </row>
    <row r="570" spans="3:6" ht="12.75">
      <c r="C570" s="48"/>
      <c r="D570" s="48"/>
      <c r="F570" s="48"/>
    </row>
    <row r="571" spans="3:6" ht="12.75">
      <c r="C571" s="48"/>
      <c r="D571" s="48"/>
      <c r="F571" s="48"/>
    </row>
    <row r="572" spans="3:6" ht="12.75">
      <c r="C572" s="48"/>
      <c r="D572" s="48"/>
      <c r="F572" s="48"/>
    </row>
    <row r="573" spans="3:6" ht="12.75">
      <c r="C573" s="48"/>
      <c r="D573" s="48"/>
      <c r="F573" s="48"/>
    </row>
    <row r="574" spans="3:6" ht="12.75">
      <c r="C574" s="48"/>
      <c r="D574" s="48"/>
      <c r="F574" s="48"/>
    </row>
    <row r="575" spans="3:6" ht="12.75">
      <c r="C575" s="48"/>
      <c r="D575" s="48"/>
      <c r="F575" s="48"/>
    </row>
    <row r="576" spans="3:6" ht="12.75">
      <c r="C576" s="48"/>
      <c r="D576" s="48"/>
      <c r="F576" s="48"/>
    </row>
    <row r="577" spans="3:6" ht="12.75">
      <c r="C577" s="48"/>
      <c r="D577" s="48"/>
      <c r="F577" s="48"/>
    </row>
    <row r="578" spans="3:6" ht="12.75">
      <c r="C578" s="48"/>
      <c r="D578" s="48"/>
      <c r="F578" s="48"/>
    </row>
    <row r="579" spans="3:6" ht="12.75">
      <c r="C579" s="48"/>
      <c r="D579" s="48"/>
      <c r="F579" s="48"/>
    </row>
    <row r="580" spans="3:6" ht="12.75">
      <c r="C580" s="48"/>
      <c r="D580" s="48"/>
      <c r="F580" s="48"/>
    </row>
    <row r="581" spans="3:6" ht="12.75">
      <c r="C581" s="48"/>
      <c r="D581" s="48"/>
      <c r="F581" s="48"/>
    </row>
    <row r="582" spans="3:6" ht="12.75">
      <c r="C582" s="48"/>
      <c r="D582" s="48"/>
      <c r="F582" s="48"/>
    </row>
    <row r="583" spans="3:6" ht="12.75">
      <c r="C583" s="48"/>
      <c r="D583" s="48"/>
      <c r="F583" s="48"/>
    </row>
    <row r="584" spans="3:6" ht="12.75">
      <c r="C584" s="48"/>
      <c r="D584" s="48"/>
      <c r="F584" s="48"/>
    </row>
    <row r="585" spans="3:6" ht="12.75">
      <c r="C585" s="48"/>
      <c r="D585" s="48"/>
      <c r="F585" s="48"/>
    </row>
    <row r="586" spans="3:6" ht="12.75">
      <c r="C586" s="48"/>
      <c r="D586" s="48"/>
      <c r="F586" s="48"/>
    </row>
    <row r="587" spans="3:6" ht="12.75">
      <c r="C587" s="48"/>
      <c r="D587" s="48"/>
      <c r="F587" s="48"/>
    </row>
    <row r="588" spans="3:6" ht="12.75">
      <c r="C588" s="48"/>
      <c r="D588" s="48"/>
      <c r="F588" s="48"/>
    </row>
    <row r="589" spans="3:6" ht="12.75">
      <c r="C589" s="48"/>
      <c r="D589" s="48"/>
      <c r="F589" s="48"/>
    </row>
    <row r="590" spans="3:6" ht="12.75">
      <c r="C590" s="48"/>
      <c r="D590" s="48"/>
      <c r="F590" s="48"/>
    </row>
    <row r="591" spans="3:6" ht="12.75">
      <c r="C591" s="48"/>
      <c r="D591" s="48"/>
      <c r="F591" s="48"/>
    </row>
    <row r="592" spans="3:6" ht="12.75">
      <c r="C592" s="48"/>
      <c r="D592" s="48"/>
      <c r="F592" s="48"/>
    </row>
    <row r="593" spans="3:6" ht="12.75">
      <c r="C593" s="48"/>
      <c r="D593" s="48"/>
      <c r="F593" s="48"/>
    </row>
    <row r="594" spans="3:6" ht="12.75">
      <c r="C594" s="48"/>
      <c r="D594" s="48"/>
      <c r="F594" s="48"/>
    </row>
    <row r="595" spans="3:6" ht="12.75">
      <c r="C595" s="48"/>
      <c r="D595" s="48"/>
      <c r="F595" s="48"/>
    </row>
    <row r="596" spans="3:6" ht="12.75">
      <c r="C596" s="48"/>
      <c r="D596" s="48"/>
      <c r="F596" s="48"/>
    </row>
    <row r="597" spans="3:6" ht="12.75">
      <c r="C597" s="48"/>
      <c r="D597" s="48"/>
      <c r="F597" s="48"/>
    </row>
    <row r="598" spans="3:6" ht="12.75">
      <c r="C598" s="48"/>
      <c r="D598" s="48"/>
      <c r="F598" s="48"/>
    </row>
    <row r="599" spans="3:6" ht="12.75">
      <c r="C599" s="48"/>
      <c r="D599" s="48"/>
      <c r="F599" s="48"/>
    </row>
    <row r="600" spans="3:6" ht="12.75">
      <c r="C600" s="48"/>
      <c r="D600" s="48"/>
      <c r="F600" s="48"/>
    </row>
    <row r="601" spans="3:6" ht="12.75">
      <c r="C601" s="48"/>
      <c r="D601" s="48"/>
      <c r="F601" s="48"/>
    </row>
    <row r="602" spans="3:6" ht="12.75">
      <c r="C602" s="48"/>
      <c r="D602" s="48"/>
      <c r="F602" s="48"/>
    </row>
    <row r="603" spans="3:6" ht="12.75">
      <c r="C603" s="48"/>
      <c r="D603" s="48"/>
      <c r="F603" s="48"/>
    </row>
    <row r="604" spans="3:6" ht="12.75">
      <c r="C604" s="48"/>
      <c r="D604" s="48"/>
      <c r="F604" s="48"/>
    </row>
    <row r="605" spans="3:6" ht="12.75">
      <c r="C605" s="48"/>
      <c r="D605" s="48"/>
      <c r="F605" s="48"/>
    </row>
    <row r="606" spans="3:6" ht="12.75">
      <c r="C606" s="48"/>
      <c r="D606" s="48"/>
      <c r="F606" s="48"/>
    </row>
    <row r="607" spans="3:6" ht="12.75">
      <c r="C607" s="48"/>
      <c r="D607" s="48"/>
      <c r="F607" s="48"/>
    </row>
    <row r="608" spans="3:6" ht="12.75">
      <c r="C608" s="48"/>
      <c r="D608" s="48"/>
      <c r="F608" s="48"/>
    </row>
    <row r="609" spans="3:6" ht="12.75">
      <c r="C609" s="48"/>
      <c r="D609" s="48"/>
      <c r="F609" s="48"/>
    </row>
    <row r="610" spans="3:6" ht="12.75">
      <c r="C610" s="48"/>
      <c r="D610" s="48"/>
      <c r="F610" s="48"/>
    </row>
    <row r="611" spans="3:6" ht="12.75">
      <c r="C611" s="48"/>
      <c r="D611" s="48"/>
      <c r="F611" s="48"/>
    </row>
    <row r="612" spans="3:6" ht="12.75">
      <c r="C612" s="48"/>
      <c r="D612" s="48"/>
      <c r="F612" s="48"/>
    </row>
    <row r="613" spans="3:6" ht="12.75">
      <c r="C613" s="48"/>
      <c r="D613" s="48"/>
      <c r="F613" s="48"/>
    </row>
    <row r="614" spans="3:6" ht="12.75">
      <c r="C614" s="48"/>
      <c r="D614" s="48"/>
      <c r="F614" s="48"/>
    </row>
    <row r="615" spans="3:6" ht="12.75">
      <c r="C615" s="48"/>
      <c r="D615" s="48"/>
      <c r="F615" s="48"/>
    </row>
    <row r="616" spans="3:6" ht="12.75">
      <c r="C616" s="48"/>
      <c r="D616" s="48"/>
      <c r="F616" s="48"/>
    </row>
    <row r="617" spans="3:6" ht="12.75">
      <c r="C617" s="48"/>
      <c r="D617" s="48"/>
      <c r="F617" s="48"/>
    </row>
    <row r="618" spans="3:6" ht="12.75">
      <c r="C618" s="48"/>
      <c r="D618" s="48"/>
      <c r="F618" s="48"/>
    </row>
    <row r="619" spans="3:6" ht="12.75">
      <c r="C619" s="48"/>
      <c r="D619" s="48"/>
      <c r="F619" s="48"/>
    </row>
    <row r="620" spans="3:6" ht="12.75">
      <c r="C620" s="48"/>
      <c r="D620" s="48"/>
      <c r="F620" s="48"/>
    </row>
    <row r="621" spans="3:6" ht="12.75">
      <c r="C621" s="48"/>
      <c r="D621" s="48"/>
      <c r="F621" s="48"/>
    </row>
    <row r="622" spans="3:6" ht="12.75">
      <c r="C622" s="48"/>
      <c r="D622" s="48"/>
      <c r="F622" s="48"/>
    </row>
    <row r="623" spans="3:6" ht="12.75">
      <c r="C623" s="48"/>
      <c r="D623" s="48"/>
      <c r="F623" s="48"/>
    </row>
    <row r="624" spans="3:6" ht="12.75">
      <c r="C624" s="48"/>
      <c r="D624" s="48"/>
      <c r="F624" s="48"/>
    </row>
    <row r="625" spans="3:6" ht="12.75">
      <c r="C625" s="48"/>
      <c r="D625" s="48"/>
      <c r="F625" s="48"/>
    </row>
    <row r="626" spans="3:6" ht="12.75">
      <c r="C626" s="48"/>
      <c r="D626" s="48"/>
      <c r="F626" s="48"/>
    </row>
    <row r="627" spans="3:6" ht="12.75">
      <c r="C627" s="48"/>
      <c r="D627" s="48"/>
      <c r="F627" s="48"/>
    </row>
    <row r="628" spans="3:6" ht="12.75">
      <c r="C628" s="48"/>
      <c r="D628" s="48"/>
      <c r="F628" s="48"/>
    </row>
    <row r="629" spans="3:6" ht="12.75">
      <c r="C629" s="48"/>
      <c r="D629" s="48"/>
      <c r="F629" s="48"/>
    </row>
    <row r="630" spans="3:6" ht="12.75">
      <c r="C630" s="48"/>
      <c r="D630" s="48"/>
      <c r="F630" s="48"/>
    </row>
    <row r="631" spans="3:6" ht="12.75">
      <c r="C631" s="48"/>
      <c r="D631" s="48"/>
      <c r="F631" s="48"/>
    </row>
    <row r="632" spans="3:6" ht="12.75">
      <c r="C632" s="48"/>
      <c r="D632" s="48"/>
      <c r="F632" s="48"/>
    </row>
    <row r="633" spans="3:6" ht="12.75">
      <c r="C633" s="48"/>
      <c r="D633" s="48"/>
      <c r="F633" s="48"/>
    </row>
    <row r="634" spans="3:6" ht="12.75">
      <c r="C634" s="48"/>
      <c r="D634" s="48"/>
      <c r="F634" s="48"/>
    </row>
    <row r="635" spans="3:6" ht="12.75">
      <c r="C635" s="48"/>
      <c r="D635" s="48"/>
      <c r="F635" s="48"/>
    </row>
    <row r="636" spans="3:6" ht="12.75">
      <c r="C636" s="48"/>
      <c r="D636" s="48"/>
      <c r="F636" s="48"/>
    </row>
    <row r="637" spans="3:6" ht="12.75">
      <c r="C637" s="48"/>
      <c r="D637" s="48"/>
      <c r="F637" s="48"/>
    </row>
    <row r="638" spans="3:6" ht="12.75">
      <c r="C638" s="48"/>
      <c r="D638" s="48"/>
      <c r="F638" s="48"/>
    </row>
    <row r="639" spans="3:6" ht="12.75">
      <c r="C639" s="48"/>
      <c r="D639" s="48"/>
      <c r="F639" s="48"/>
    </row>
    <row r="640" spans="3:6" ht="12.75">
      <c r="C640" s="48"/>
      <c r="D640" s="48"/>
      <c r="F640" s="48"/>
    </row>
    <row r="641" spans="3:6" ht="12.75">
      <c r="C641" s="48"/>
      <c r="D641" s="48"/>
      <c r="F641" s="48"/>
    </row>
    <row r="642" spans="3:6" ht="12.75">
      <c r="C642" s="48"/>
      <c r="D642" s="48"/>
      <c r="F642" s="48"/>
    </row>
    <row r="643" spans="3:6" ht="12.75">
      <c r="C643" s="48"/>
      <c r="D643" s="48"/>
      <c r="F643" s="48"/>
    </row>
    <row r="644" spans="3:6" ht="12.75">
      <c r="C644" s="48"/>
      <c r="D644" s="48"/>
      <c r="F644" s="48"/>
    </row>
    <row r="645" spans="3:6" ht="12.75">
      <c r="C645" s="48"/>
      <c r="D645" s="48"/>
      <c r="F645" s="48"/>
    </row>
    <row r="646" spans="3:6" ht="12.75">
      <c r="C646" s="48"/>
      <c r="D646" s="48"/>
      <c r="F646" s="48"/>
    </row>
    <row r="647" spans="3:6" ht="12.75">
      <c r="C647" s="48"/>
      <c r="D647" s="48"/>
      <c r="F647" s="48"/>
    </row>
    <row r="648" spans="3:6" ht="12.75">
      <c r="C648" s="48"/>
      <c r="D648" s="48"/>
      <c r="F648" s="48"/>
    </row>
    <row r="649" spans="3:6" ht="12.75">
      <c r="C649" s="48"/>
      <c r="D649" s="48"/>
      <c r="F649" s="48"/>
    </row>
    <row r="650" spans="3:6" ht="12.75">
      <c r="C650" s="48"/>
      <c r="D650" s="48"/>
      <c r="F650" s="48"/>
    </row>
    <row r="651" spans="3:6" ht="12.75">
      <c r="C651" s="48"/>
      <c r="D651" s="48"/>
      <c r="F651" s="48"/>
    </row>
    <row r="652" spans="3:6" ht="12.75">
      <c r="C652" s="48"/>
      <c r="D652" s="48"/>
      <c r="F652" s="48"/>
    </row>
    <row r="653" spans="3:6" ht="12.75">
      <c r="C653" s="48"/>
      <c r="D653" s="48"/>
      <c r="F653" s="48"/>
    </row>
    <row r="654" spans="3:6" ht="12.75">
      <c r="C654" s="48"/>
      <c r="D654" s="48"/>
      <c r="F654" s="48"/>
    </row>
    <row r="655" spans="3:6" ht="12.75">
      <c r="C655" s="48"/>
      <c r="D655" s="48"/>
      <c r="F655" s="48"/>
    </row>
    <row r="656" spans="3:6" ht="12.75">
      <c r="C656" s="48"/>
      <c r="D656" s="48"/>
      <c r="F656" s="48"/>
    </row>
    <row r="657" spans="3:6" ht="12.75">
      <c r="C657" s="48"/>
      <c r="D657" s="48"/>
      <c r="F657" s="48"/>
    </row>
    <row r="658" spans="3:6" ht="12.75">
      <c r="C658" s="48"/>
      <c r="D658" s="48"/>
      <c r="F658" s="48"/>
    </row>
    <row r="659" spans="3:6" ht="12.75">
      <c r="C659" s="48"/>
      <c r="D659" s="48"/>
      <c r="F659" s="48"/>
    </row>
    <row r="660" spans="3:6" ht="12.75">
      <c r="C660" s="48"/>
      <c r="D660" s="48"/>
      <c r="F660" s="48"/>
    </row>
    <row r="661" spans="3:6" ht="12.75">
      <c r="C661" s="48"/>
      <c r="D661" s="48"/>
      <c r="F661" s="48"/>
    </row>
    <row r="662" spans="3:6" ht="12.75">
      <c r="C662" s="48"/>
      <c r="D662" s="48"/>
      <c r="F662" s="48"/>
    </row>
    <row r="663" spans="3:6" ht="12.75">
      <c r="C663" s="48"/>
      <c r="D663" s="48"/>
      <c r="F663" s="48"/>
    </row>
    <row r="664" spans="3:6" ht="12.75">
      <c r="C664" s="48"/>
      <c r="D664" s="48"/>
      <c r="F664" s="48"/>
    </row>
    <row r="665" spans="3:6" ht="12.75">
      <c r="C665" s="48"/>
      <c r="D665" s="48"/>
      <c r="F665" s="48"/>
    </row>
    <row r="666" spans="3:6" ht="12.75">
      <c r="C666" s="48"/>
      <c r="D666" s="48"/>
      <c r="F666" s="48"/>
    </row>
    <row r="667" spans="3:6" ht="12.75">
      <c r="C667" s="48"/>
      <c r="D667" s="48"/>
      <c r="F667" s="48"/>
    </row>
    <row r="668" spans="3:6" ht="12.75">
      <c r="C668" s="48"/>
      <c r="D668" s="48"/>
      <c r="F668" s="48"/>
    </row>
    <row r="669" spans="3:6" ht="12.75">
      <c r="C669" s="48"/>
      <c r="D669" s="48"/>
      <c r="F669" s="48"/>
    </row>
    <row r="670" spans="3:6" ht="12.75">
      <c r="C670" s="48"/>
      <c r="D670" s="48"/>
      <c r="F670" s="48"/>
    </row>
    <row r="671" spans="3:6" ht="12.75">
      <c r="C671" s="48"/>
      <c r="D671" s="48"/>
      <c r="F671" s="48"/>
    </row>
    <row r="672" spans="3:6" ht="12.75">
      <c r="C672" s="48"/>
      <c r="D672" s="48"/>
      <c r="F672" s="48"/>
    </row>
    <row r="673" spans="3:6" ht="12.75">
      <c r="C673" s="48"/>
      <c r="D673" s="48"/>
      <c r="F673" s="48"/>
    </row>
    <row r="674" spans="3:6" ht="12.75">
      <c r="C674" s="48"/>
      <c r="D674" s="48"/>
      <c r="F674" s="48"/>
    </row>
    <row r="675" spans="3:6" ht="12.75">
      <c r="C675" s="48"/>
      <c r="D675" s="48"/>
      <c r="F675" s="48"/>
    </row>
    <row r="676" spans="3:6" ht="12.75">
      <c r="C676" s="48"/>
      <c r="D676" s="48"/>
      <c r="F676" s="48"/>
    </row>
    <row r="677" spans="3:6" ht="12.75">
      <c r="C677" s="48"/>
      <c r="D677" s="48"/>
      <c r="F677" s="48"/>
    </row>
    <row r="678" spans="3:6" ht="12.75">
      <c r="C678" s="48"/>
      <c r="D678" s="48"/>
      <c r="F678" s="48"/>
    </row>
    <row r="679" spans="3:6" ht="12.75">
      <c r="C679" s="48"/>
      <c r="D679" s="48"/>
      <c r="F679" s="48"/>
    </row>
    <row r="680" spans="3:6" ht="12.75">
      <c r="C680" s="48"/>
      <c r="D680" s="48"/>
      <c r="F680" s="48"/>
    </row>
    <row r="681" spans="3:6" ht="12.75">
      <c r="C681" s="48"/>
      <c r="D681" s="48"/>
      <c r="F681" s="48"/>
    </row>
    <row r="682" spans="3:6" ht="12.75">
      <c r="C682" s="48"/>
      <c r="D682" s="48"/>
      <c r="F682" s="48"/>
    </row>
    <row r="683" spans="3:6" ht="12.75">
      <c r="C683" s="48"/>
      <c r="D683" s="48"/>
      <c r="F683" s="48"/>
    </row>
    <row r="684" spans="3:6" ht="12.75">
      <c r="C684" s="48"/>
      <c r="D684" s="48"/>
      <c r="F684" s="48"/>
    </row>
    <row r="685" spans="3:6" ht="12.75">
      <c r="C685" s="48"/>
      <c r="D685" s="48"/>
      <c r="F685" s="48"/>
    </row>
    <row r="686" spans="3:6" ht="12.75">
      <c r="C686" s="48"/>
      <c r="D686" s="48"/>
      <c r="F686" s="48"/>
    </row>
    <row r="687" spans="3:6" ht="12.75">
      <c r="C687" s="48"/>
      <c r="D687" s="48"/>
      <c r="F687" s="48"/>
    </row>
    <row r="688" spans="3:6" ht="12.75">
      <c r="C688" s="48"/>
      <c r="D688" s="48"/>
      <c r="F688" s="48"/>
    </row>
    <row r="689" spans="3:6" ht="12.75">
      <c r="C689" s="48"/>
      <c r="D689" s="48"/>
      <c r="F689" s="48"/>
    </row>
    <row r="690" spans="3:6" ht="12.75">
      <c r="C690" s="48"/>
      <c r="D690" s="48"/>
      <c r="F690" s="48"/>
    </row>
    <row r="691" spans="3:6" ht="12.75">
      <c r="C691" s="48"/>
      <c r="D691" s="48"/>
      <c r="F691" s="48"/>
    </row>
    <row r="692" spans="3:6" ht="12.75">
      <c r="C692" s="48"/>
      <c r="D692" s="48"/>
      <c r="F692" s="48"/>
    </row>
    <row r="693" spans="3:6" ht="12.75">
      <c r="C693" s="48"/>
      <c r="D693" s="48"/>
      <c r="F693" s="48"/>
    </row>
    <row r="694" spans="3:6" ht="12.75">
      <c r="C694" s="48"/>
      <c r="D694" s="48"/>
      <c r="F694" s="48"/>
    </row>
    <row r="695" spans="3:6" ht="12.75">
      <c r="C695" s="48"/>
      <c r="D695" s="48"/>
      <c r="F695" s="48"/>
    </row>
    <row r="696" spans="3:6" ht="12.75">
      <c r="C696" s="48"/>
      <c r="D696" s="48"/>
      <c r="F696" s="48"/>
    </row>
    <row r="697" spans="3:6" ht="12.75">
      <c r="C697" s="48"/>
      <c r="D697" s="48"/>
      <c r="F697" s="48"/>
    </row>
    <row r="698" spans="3:6" ht="12.75">
      <c r="C698" s="48"/>
      <c r="D698" s="48"/>
      <c r="F698" s="48"/>
    </row>
    <row r="699" spans="3:6" ht="12.75">
      <c r="C699" s="48"/>
      <c r="D699" s="48"/>
      <c r="F699" s="48"/>
    </row>
    <row r="700" spans="3:6" ht="12.75">
      <c r="C700" s="48"/>
      <c r="D700" s="48"/>
      <c r="F700" s="48"/>
    </row>
    <row r="701" spans="3:6" ht="12.75">
      <c r="C701" s="48"/>
      <c r="D701" s="48"/>
      <c r="F701" s="48"/>
    </row>
    <row r="702" spans="3:6" ht="12.75">
      <c r="C702" s="48"/>
      <c r="D702" s="48"/>
      <c r="F702" s="48"/>
    </row>
    <row r="703" spans="3:6" ht="12.75">
      <c r="C703" s="48"/>
      <c r="D703" s="48"/>
      <c r="F703" s="48"/>
    </row>
    <row r="704" spans="3:6" ht="12.75">
      <c r="C704" s="48"/>
      <c r="D704" s="48"/>
      <c r="F704" s="48"/>
    </row>
    <row r="705" spans="3:6" ht="12.75">
      <c r="C705" s="48"/>
      <c r="D705" s="48"/>
      <c r="F705" s="48"/>
    </row>
    <row r="706" spans="3:6" ht="12.75">
      <c r="C706" s="48"/>
      <c r="D706" s="48"/>
      <c r="F706" s="48"/>
    </row>
    <row r="707" spans="3:6" ht="12.75">
      <c r="C707" s="48"/>
      <c r="D707" s="48"/>
      <c r="F707" s="48"/>
    </row>
    <row r="708" spans="3:6" ht="12.75">
      <c r="C708" s="48"/>
      <c r="D708" s="48"/>
      <c r="F708" s="48"/>
    </row>
    <row r="709" spans="3:6" ht="12.75">
      <c r="C709" s="48"/>
      <c r="D709" s="48"/>
      <c r="F709" s="48"/>
    </row>
    <row r="710" spans="3:6" ht="12.75">
      <c r="C710" s="48"/>
      <c r="D710" s="48"/>
      <c r="F710" s="48"/>
    </row>
    <row r="711" spans="3:6" ht="12.75">
      <c r="C711" s="48"/>
      <c r="D711" s="48"/>
      <c r="F711" s="48"/>
    </row>
    <row r="712" spans="3:6" ht="12.75">
      <c r="C712" s="48"/>
      <c r="D712" s="48"/>
      <c r="F712" s="48"/>
    </row>
    <row r="713" spans="3:6" ht="12.75">
      <c r="C713" s="48"/>
      <c r="D713" s="48"/>
      <c r="F713" s="48"/>
    </row>
    <row r="714" spans="3:6" ht="12.75">
      <c r="C714" s="48"/>
      <c r="D714" s="48"/>
      <c r="F714" s="48"/>
    </row>
    <row r="715" spans="3:6" ht="12.75">
      <c r="C715" s="48"/>
      <c r="D715" s="48"/>
      <c r="F715" s="48"/>
    </row>
    <row r="716" spans="3:6" ht="12.75">
      <c r="C716" s="48"/>
      <c r="D716" s="48"/>
      <c r="F716" s="48"/>
    </row>
    <row r="717" spans="3:6" ht="12.75">
      <c r="C717" s="48"/>
      <c r="D717" s="48"/>
      <c r="F717" s="48"/>
    </row>
    <row r="718" spans="3:6" ht="12.75">
      <c r="C718" s="48"/>
      <c r="D718" s="48"/>
      <c r="F718" s="48"/>
    </row>
    <row r="719" spans="3:6" ht="12.75">
      <c r="C719" s="48"/>
      <c r="D719" s="48"/>
      <c r="F719" s="48"/>
    </row>
    <row r="720" spans="3:6" ht="12.75">
      <c r="C720" s="48"/>
      <c r="D720" s="48"/>
      <c r="F720" s="48"/>
    </row>
    <row r="721" spans="3:6" ht="12.75">
      <c r="C721" s="48"/>
      <c r="D721" s="48"/>
      <c r="F721" s="48"/>
    </row>
    <row r="722" spans="3:6" ht="12.75">
      <c r="C722" s="48"/>
      <c r="D722" s="48"/>
      <c r="F722" s="48"/>
    </row>
    <row r="723" spans="3:6" ht="12.75">
      <c r="C723" s="48"/>
      <c r="D723" s="48"/>
      <c r="F723" s="48"/>
    </row>
    <row r="724" spans="3:6" ht="12.75">
      <c r="C724" s="48"/>
      <c r="D724" s="48"/>
      <c r="F724" s="48"/>
    </row>
    <row r="725" spans="3:6" ht="12.75">
      <c r="C725" s="48"/>
      <c r="D725" s="48"/>
      <c r="F725" s="48"/>
    </row>
    <row r="726" spans="3:6" ht="12.75">
      <c r="C726" s="48"/>
      <c r="D726" s="48"/>
      <c r="F726" s="48"/>
    </row>
    <row r="727" spans="3:6" ht="12.75">
      <c r="C727" s="48"/>
      <c r="D727" s="48"/>
      <c r="F727" s="48"/>
    </row>
    <row r="728" spans="3:6" ht="12.75">
      <c r="C728" s="48"/>
      <c r="D728" s="48"/>
      <c r="F728" s="48"/>
    </row>
    <row r="729" spans="3:6" ht="12.75">
      <c r="C729" s="48"/>
      <c r="D729" s="48"/>
      <c r="F729" s="48"/>
    </row>
    <row r="730" spans="3:6" ht="12.75">
      <c r="C730" s="48"/>
      <c r="D730" s="48"/>
      <c r="F730" s="48"/>
    </row>
    <row r="731" spans="3:6" ht="12.75">
      <c r="C731" s="48"/>
      <c r="D731" s="48"/>
      <c r="F731" s="48"/>
    </row>
    <row r="732" spans="3:6" ht="12.75">
      <c r="C732" s="48"/>
      <c r="D732" s="48"/>
      <c r="F732" s="48"/>
    </row>
    <row r="733" spans="3:6" ht="12.75">
      <c r="C733" s="48"/>
      <c r="D733" s="48"/>
      <c r="F733" s="48"/>
    </row>
    <row r="734" spans="3:6" ht="12.75">
      <c r="C734" s="48"/>
      <c r="D734" s="48"/>
      <c r="F734" s="48"/>
    </row>
    <row r="735" spans="3:6" ht="12.75">
      <c r="C735" s="48"/>
      <c r="D735" s="48"/>
      <c r="F735" s="48"/>
    </row>
    <row r="736" spans="3:6" ht="12.75">
      <c r="C736" s="48"/>
      <c r="D736" s="48"/>
      <c r="F736" s="48"/>
    </row>
    <row r="737" spans="3:6" ht="12.75">
      <c r="C737" s="48"/>
      <c r="D737" s="48"/>
      <c r="F737" s="48"/>
    </row>
    <row r="738" spans="3:6" ht="12.75">
      <c r="C738" s="48"/>
      <c r="D738" s="48"/>
      <c r="F738" s="48"/>
    </row>
    <row r="739" spans="3:6" ht="12.75">
      <c r="C739" s="48"/>
      <c r="D739" s="48"/>
      <c r="F739" s="48"/>
    </row>
    <row r="740" spans="3:6" ht="12.75">
      <c r="C740" s="48"/>
      <c r="D740" s="48"/>
      <c r="F740" s="48"/>
    </row>
    <row r="741" spans="3:6" ht="12.75">
      <c r="C741" s="48"/>
      <c r="D741" s="48"/>
      <c r="F741" s="48"/>
    </row>
    <row r="742" spans="3:6" ht="12.75">
      <c r="C742" s="48"/>
      <c r="D742" s="48"/>
      <c r="F742" s="48"/>
    </row>
    <row r="743" spans="3:6" ht="12.75">
      <c r="C743" s="48"/>
      <c r="D743" s="48"/>
      <c r="F743" s="48"/>
    </row>
    <row r="744" spans="3:6" ht="12.75">
      <c r="C744" s="48"/>
      <c r="D744" s="48"/>
      <c r="F744" s="48"/>
    </row>
    <row r="745" spans="3:6" ht="12.75">
      <c r="C745" s="48"/>
      <c r="D745" s="48"/>
      <c r="F745" s="48"/>
    </row>
    <row r="746" spans="3:6" ht="12.75">
      <c r="C746" s="48"/>
      <c r="D746" s="48"/>
      <c r="F746" s="48"/>
    </row>
    <row r="747" spans="3:6" ht="12.75">
      <c r="C747" s="48"/>
      <c r="D747" s="48"/>
      <c r="F747" s="48"/>
    </row>
    <row r="748" spans="3:6" ht="12.75">
      <c r="C748" s="48"/>
      <c r="D748" s="48"/>
      <c r="F748" s="48"/>
    </row>
    <row r="749" spans="3:6" ht="12.75">
      <c r="C749" s="48"/>
      <c r="D749" s="48"/>
      <c r="F749" s="48"/>
    </row>
    <row r="750" spans="3:6" ht="12.75">
      <c r="C750" s="48"/>
      <c r="D750" s="48"/>
      <c r="F750" s="48"/>
    </row>
    <row r="751" spans="3:6" ht="12.75">
      <c r="C751" s="48"/>
      <c r="D751" s="48"/>
      <c r="F751" s="48"/>
    </row>
    <row r="752" spans="3:6" ht="12.75">
      <c r="C752" s="48"/>
      <c r="D752" s="48"/>
      <c r="F752" s="48"/>
    </row>
    <row r="753" spans="3:6" ht="12.75">
      <c r="C753" s="48"/>
      <c r="D753" s="48"/>
      <c r="F753" s="48"/>
    </row>
    <row r="754" spans="3:6" ht="12.75">
      <c r="C754" s="48"/>
      <c r="D754" s="48"/>
      <c r="F754" s="48"/>
    </row>
    <row r="755" spans="3:6" ht="12.75">
      <c r="C755" s="48"/>
      <c r="D755" s="48"/>
      <c r="F755" s="48"/>
    </row>
    <row r="756" spans="3:6" ht="12.75">
      <c r="C756" s="48"/>
      <c r="D756" s="48"/>
      <c r="F756" s="48"/>
    </row>
    <row r="757" spans="3:6" ht="12.75">
      <c r="C757" s="48"/>
      <c r="D757" s="48"/>
      <c r="F757" s="48"/>
    </row>
    <row r="758" spans="3:6" ht="12.75">
      <c r="C758" s="48"/>
      <c r="D758" s="48"/>
      <c r="F758" s="48"/>
    </row>
    <row r="759" spans="3:6" ht="12.75">
      <c r="C759" s="48"/>
      <c r="D759" s="48"/>
      <c r="F759" s="48"/>
    </row>
    <row r="760" spans="3:6" ht="12.75">
      <c r="C760" s="48"/>
      <c r="D760" s="48"/>
      <c r="F760" s="48"/>
    </row>
    <row r="761" spans="3:6" ht="12.75">
      <c r="C761" s="48"/>
      <c r="D761" s="48"/>
      <c r="F761" s="48"/>
    </row>
    <row r="762" spans="3:6" ht="12.75">
      <c r="C762" s="48"/>
      <c r="D762" s="48"/>
      <c r="F762" s="48"/>
    </row>
    <row r="763" spans="3:6" ht="12.75">
      <c r="C763" s="48"/>
      <c r="D763" s="48"/>
      <c r="F763" s="48"/>
    </row>
    <row r="764" spans="3:6" ht="12.75">
      <c r="C764" s="48"/>
      <c r="D764" s="48"/>
      <c r="F764" s="48"/>
    </row>
    <row r="765" spans="3:6" ht="12.75">
      <c r="C765" s="48"/>
      <c r="D765" s="48"/>
      <c r="F765" s="48"/>
    </row>
    <row r="766" spans="3:6" ht="12.75">
      <c r="C766" s="48"/>
      <c r="D766" s="48"/>
      <c r="F766" s="48"/>
    </row>
    <row r="767" spans="3:6" ht="12.75">
      <c r="C767" s="48"/>
      <c r="D767" s="48"/>
      <c r="F767" s="48"/>
    </row>
    <row r="768" spans="3:6" ht="12.75">
      <c r="C768" s="48"/>
      <c r="D768" s="48"/>
      <c r="F768" s="48"/>
    </row>
    <row r="769" spans="3:6" ht="12.75">
      <c r="C769" s="48"/>
      <c r="D769" s="48"/>
      <c r="F769" s="48"/>
    </row>
    <row r="770" spans="3:6" ht="12.75">
      <c r="C770" s="48"/>
      <c r="D770" s="48"/>
      <c r="F770" s="48"/>
    </row>
    <row r="771" spans="3:6" ht="12.75">
      <c r="C771" s="48"/>
      <c r="D771" s="48"/>
      <c r="F771" s="48"/>
    </row>
    <row r="772" spans="3:6" ht="12.75">
      <c r="C772" s="48"/>
      <c r="D772" s="48"/>
      <c r="F772" s="48"/>
    </row>
    <row r="773" spans="3:6" ht="12.75">
      <c r="C773" s="48"/>
      <c r="D773" s="48"/>
      <c r="F773" s="48"/>
    </row>
    <row r="774" spans="3:6" ht="12.75">
      <c r="C774" s="48"/>
      <c r="D774" s="48"/>
      <c r="F774" s="48"/>
    </row>
    <row r="775" spans="3:6" ht="12.75">
      <c r="C775" s="48"/>
      <c r="D775" s="48"/>
      <c r="F775" s="48"/>
    </row>
    <row r="776" spans="3:6" ht="12.75">
      <c r="C776" s="48"/>
      <c r="D776" s="48"/>
      <c r="F776" s="48"/>
    </row>
    <row r="777" spans="3:6" ht="12.75">
      <c r="C777" s="48"/>
      <c r="D777" s="48"/>
      <c r="F777" s="48"/>
    </row>
    <row r="778" spans="3:6" ht="12.75">
      <c r="C778" s="48"/>
      <c r="D778" s="48"/>
      <c r="F778" s="48"/>
    </row>
    <row r="779" spans="3:6" ht="12.75">
      <c r="C779" s="48"/>
      <c r="D779" s="48"/>
      <c r="F779" s="48"/>
    </row>
    <row r="780" spans="3:6" ht="12.75">
      <c r="C780" s="48"/>
      <c r="D780" s="48"/>
      <c r="F780" s="48"/>
    </row>
    <row r="781" spans="3:6" ht="12.75">
      <c r="C781" s="48"/>
      <c r="D781" s="48"/>
      <c r="F781" s="48"/>
    </row>
    <row r="782" spans="3:6" ht="12.75">
      <c r="C782" s="48"/>
      <c r="D782" s="48"/>
      <c r="F782" s="48"/>
    </row>
    <row r="783" spans="3:6" ht="12.75">
      <c r="C783" s="48"/>
      <c r="D783" s="48"/>
      <c r="F783" s="48"/>
    </row>
    <row r="784" spans="3:6" ht="12.75">
      <c r="C784" s="48"/>
      <c r="D784" s="48"/>
      <c r="F784" s="48"/>
    </row>
    <row r="785" spans="3:6" ht="12.75">
      <c r="C785" s="48"/>
      <c r="D785" s="48"/>
      <c r="F785" s="48"/>
    </row>
    <row r="786" spans="3:6" ht="12.75">
      <c r="C786" s="48"/>
      <c r="D786" s="48"/>
      <c r="F786" s="48"/>
    </row>
    <row r="787" spans="3:6" ht="12.75">
      <c r="C787" s="48"/>
      <c r="D787" s="48"/>
      <c r="F787" s="48"/>
    </row>
    <row r="788" spans="3:6" ht="12.75">
      <c r="C788" s="48"/>
      <c r="D788" s="48"/>
      <c r="F788" s="48"/>
    </row>
    <row r="789" spans="3:6" ht="12.75">
      <c r="C789" s="48"/>
      <c r="D789" s="48"/>
      <c r="F789" s="48"/>
    </row>
    <row r="790" spans="3:6" ht="12.75">
      <c r="C790" s="48"/>
      <c r="D790" s="48"/>
      <c r="F790" s="48"/>
    </row>
    <row r="791" spans="3:6" ht="12.75">
      <c r="C791" s="48"/>
      <c r="D791" s="48"/>
      <c r="F791" s="48"/>
    </row>
    <row r="792" spans="3:6" ht="12.75">
      <c r="C792" s="48"/>
      <c r="D792" s="48"/>
      <c r="F792" s="48"/>
    </row>
    <row r="793" spans="3:6" ht="12.75">
      <c r="C793" s="48"/>
      <c r="D793" s="48"/>
      <c r="F793" s="48"/>
    </row>
    <row r="794" spans="3:6" ht="12.75">
      <c r="C794" s="48"/>
      <c r="D794" s="48"/>
      <c r="F794" s="48"/>
    </row>
    <row r="795" spans="3:6" ht="12.75">
      <c r="C795" s="48"/>
      <c r="D795" s="48"/>
      <c r="F795" s="48"/>
    </row>
    <row r="796" spans="3:6" ht="12.75">
      <c r="C796" s="48"/>
      <c r="D796" s="48"/>
      <c r="F796" s="48"/>
    </row>
    <row r="797" spans="3:6" ht="12.75">
      <c r="C797" s="48"/>
      <c r="D797" s="48"/>
      <c r="F797" s="48"/>
    </row>
    <row r="798" spans="3:6" ht="12.75">
      <c r="C798" s="48"/>
      <c r="D798" s="48"/>
      <c r="F798" s="48"/>
    </row>
    <row r="799" spans="3:6" ht="12.75">
      <c r="C799" s="48"/>
      <c r="D799" s="48"/>
      <c r="F799" s="48"/>
    </row>
    <row r="800" spans="3:6" ht="12.75">
      <c r="C800" s="48"/>
      <c r="D800" s="48"/>
      <c r="F800" s="48"/>
    </row>
    <row r="801" spans="3:6" ht="12.75">
      <c r="C801" s="48"/>
      <c r="D801" s="48"/>
      <c r="F801" s="48"/>
    </row>
    <row r="802" spans="3:6" ht="12.75">
      <c r="C802" s="48"/>
      <c r="D802" s="48"/>
      <c r="F802" s="48"/>
    </row>
    <row r="803" spans="3:6" ht="12.75">
      <c r="C803" s="48"/>
      <c r="D803" s="48"/>
      <c r="F803" s="48"/>
    </row>
    <row r="804" spans="3:6" ht="12.75">
      <c r="C804" s="48"/>
      <c r="D804" s="48"/>
      <c r="F804" s="48"/>
    </row>
    <row r="805" spans="3:6" ht="12.75">
      <c r="C805" s="48"/>
      <c r="D805" s="48"/>
      <c r="F805" s="48"/>
    </row>
    <row r="806" spans="3:6" ht="12.75">
      <c r="C806" s="48"/>
      <c r="D806" s="48"/>
      <c r="F806" s="48"/>
    </row>
    <row r="807" spans="3:6" ht="12.75">
      <c r="C807" s="48"/>
      <c r="D807" s="48"/>
      <c r="F807" s="48"/>
    </row>
    <row r="808" spans="3:6" ht="12.75">
      <c r="C808" s="48"/>
      <c r="D808" s="48"/>
      <c r="F808" s="48"/>
    </row>
    <row r="809" spans="3:6" ht="12.75">
      <c r="C809" s="48"/>
      <c r="D809" s="48"/>
      <c r="F809" s="48"/>
    </row>
    <row r="810" spans="3:6" ht="12.75">
      <c r="C810" s="48"/>
      <c r="D810" s="48"/>
      <c r="F810" s="48"/>
    </row>
    <row r="811" spans="3:6" ht="12.75">
      <c r="C811" s="48"/>
      <c r="D811" s="48"/>
      <c r="F811" s="48"/>
    </row>
    <row r="812" spans="3:6" ht="12.75">
      <c r="C812" s="48"/>
      <c r="D812" s="48"/>
      <c r="F812" s="48"/>
    </row>
    <row r="813" spans="3:6" ht="12.75">
      <c r="C813" s="48"/>
      <c r="D813" s="48"/>
      <c r="F813" s="48"/>
    </row>
    <row r="814" spans="3:6" ht="12.75">
      <c r="C814" s="48"/>
      <c r="D814" s="48"/>
      <c r="F814" s="48"/>
    </row>
    <row r="815" spans="3:6" ht="12.75">
      <c r="C815" s="48"/>
      <c r="D815" s="48"/>
      <c r="F815" s="48"/>
    </row>
    <row r="816" spans="3:6" ht="12.75">
      <c r="C816" s="48"/>
      <c r="D816" s="48"/>
      <c r="F816" s="48"/>
    </row>
    <row r="817" spans="3:6" ht="12.75">
      <c r="C817" s="48"/>
      <c r="D817" s="48"/>
      <c r="F817" s="48"/>
    </row>
    <row r="818" spans="3:6" ht="12.75">
      <c r="C818" s="48"/>
      <c r="D818" s="48"/>
      <c r="F818" s="48"/>
    </row>
    <row r="819" spans="3:6" ht="12.75">
      <c r="C819" s="48"/>
      <c r="D819" s="48"/>
      <c r="F819" s="48"/>
    </row>
    <row r="820" spans="3:6" ht="12.75">
      <c r="C820" s="48"/>
      <c r="D820" s="48"/>
      <c r="F820" s="48"/>
    </row>
    <row r="821" spans="3:6" ht="12.75">
      <c r="C821" s="48"/>
      <c r="D821" s="48"/>
      <c r="F821" s="48"/>
    </row>
    <row r="822" spans="3:6" ht="12.75">
      <c r="C822" s="48"/>
      <c r="D822" s="48"/>
      <c r="F822" s="48"/>
    </row>
    <row r="823" spans="3:6" ht="12.75">
      <c r="C823" s="48"/>
      <c r="D823" s="48"/>
      <c r="F823" s="48"/>
    </row>
    <row r="824" spans="3:6" ht="12.75">
      <c r="C824" s="48"/>
      <c r="D824" s="48"/>
      <c r="F824" s="48"/>
    </row>
    <row r="825" spans="3:6" ht="12.75">
      <c r="C825" s="48"/>
      <c r="D825" s="48"/>
      <c r="F825" s="48"/>
    </row>
    <row r="826" spans="3:6" ht="12.75">
      <c r="C826" s="48"/>
      <c r="D826" s="48"/>
      <c r="F826" s="48"/>
    </row>
    <row r="827" spans="3:6" ht="12.75">
      <c r="C827" s="48"/>
      <c r="D827" s="48"/>
      <c r="F827" s="48"/>
    </row>
    <row r="828" spans="3:6" ht="12.75">
      <c r="C828" s="48"/>
      <c r="D828" s="48"/>
      <c r="F828" s="48"/>
    </row>
    <row r="829" spans="3:6" ht="12.75">
      <c r="C829" s="48"/>
      <c r="D829" s="48"/>
      <c r="F829" s="48"/>
    </row>
    <row r="830" spans="3:6" ht="12.75">
      <c r="C830" s="48"/>
      <c r="D830" s="48"/>
      <c r="F830" s="48"/>
    </row>
    <row r="831" spans="3:6" ht="12.75">
      <c r="C831" s="48"/>
      <c r="D831" s="48"/>
      <c r="F831" s="48"/>
    </row>
    <row r="832" spans="3:6" ht="12.75">
      <c r="C832" s="48"/>
      <c r="D832" s="48"/>
      <c r="F832" s="48"/>
    </row>
    <row r="833" spans="3:6" ht="12.75">
      <c r="C833" s="48"/>
      <c r="D833" s="48"/>
      <c r="F833" s="48"/>
    </row>
    <row r="834" spans="3:6" ht="12.75">
      <c r="C834" s="48"/>
      <c r="D834" s="48"/>
      <c r="F834" s="48"/>
    </row>
    <row r="835" spans="3:6" ht="12.75">
      <c r="C835" s="48"/>
      <c r="D835" s="48"/>
      <c r="F835" s="48"/>
    </row>
    <row r="836" spans="3:6" ht="12.75">
      <c r="C836" s="48"/>
      <c r="D836" s="48"/>
      <c r="F836" s="48"/>
    </row>
    <row r="837" spans="3:6" ht="12.75">
      <c r="C837" s="48"/>
      <c r="D837" s="48"/>
      <c r="F837" s="48"/>
    </row>
    <row r="838" spans="3:6" ht="12.75">
      <c r="C838" s="48"/>
      <c r="D838" s="48"/>
      <c r="F838" s="48"/>
    </row>
    <row r="839" spans="3:6" ht="12.75">
      <c r="C839" s="48"/>
      <c r="D839" s="48"/>
      <c r="F839" s="48"/>
    </row>
    <row r="840" spans="3:6" ht="12.75">
      <c r="C840" s="48"/>
      <c r="D840" s="48"/>
      <c r="F840" s="48"/>
    </row>
    <row r="841" spans="3:6" ht="12.75">
      <c r="C841" s="48"/>
      <c r="D841" s="48"/>
      <c r="F841" s="48"/>
    </row>
    <row r="842" spans="3:6" ht="12.75">
      <c r="C842" s="48"/>
      <c r="D842" s="48"/>
      <c r="F842" s="48"/>
    </row>
    <row r="843" spans="3:6" ht="12.75">
      <c r="C843" s="48"/>
      <c r="D843" s="48"/>
      <c r="F843" s="48"/>
    </row>
    <row r="844" spans="3:6" ht="12.75">
      <c r="C844" s="48"/>
      <c r="D844" s="48"/>
      <c r="F844" s="48"/>
    </row>
    <row r="845" spans="3:6" ht="12.75">
      <c r="C845" s="48"/>
      <c r="D845" s="48"/>
      <c r="F845" s="48"/>
    </row>
    <row r="846" spans="3:6" ht="12.75">
      <c r="C846" s="48"/>
      <c r="D846" s="48"/>
      <c r="F846" s="48"/>
    </row>
    <row r="847" spans="3:6" ht="12.75">
      <c r="C847" s="48"/>
      <c r="D847" s="48"/>
      <c r="F847" s="48"/>
    </row>
    <row r="848" spans="3:6" ht="12.75">
      <c r="C848" s="48"/>
      <c r="D848" s="48"/>
      <c r="F848" s="48"/>
    </row>
    <row r="849" spans="3:6" ht="12.75">
      <c r="C849" s="48"/>
      <c r="D849" s="48"/>
      <c r="F849" s="48"/>
    </row>
    <row r="850" spans="3:6" ht="12.75">
      <c r="C850" s="48"/>
      <c r="D850" s="48"/>
      <c r="F850" s="48"/>
    </row>
    <row r="851" spans="3:6" ht="12.75">
      <c r="C851" s="48"/>
      <c r="D851" s="48"/>
      <c r="F851" s="48"/>
    </row>
    <row r="852" spans="3:6" ht="12.75">
      <c r="C852" s="48"/>
      <c r="D852" s="48"/>
      <c r="F852" s="48"/>
    </row>
    <row r="853" spans="3:6" ht="12.75">
      <c r="C853" s="48"/>
      <c r="D853" s="48"/>
      <c r="F853" s="48"/>
    </row>
    <row r="854" spans="3:6" ht="12.75">
      <c r="C854" s="48"/>
      <c r="D854" s="48"/>
      <c r="F854" s="48"/>
    </row>
    <row r="855" spans="3:6" ht="12.75">
      <c r="C855" s="48"/>
      <c r="D855" s="48"/>
      <c r="F855" s="48"/>
    </row>
    <row r="856" spans="3:6" ht="12.75">
      <c r="C856" s="48"/>
      <c r="D856" s="48"/>
      <c r="F856" s="48"/>
    </row>
    <row r="857" spans="3:6" ht="12.75">
      <c r="C857" s="48"/>
      <c r="D857" s="48"/>
      <c r="F857" s="48"/>
    </row>
    <row r="858" spans="3:6" ht="12.75">
      <c r="C858" s="48"/>
      <c r="D858" s="48"/>
      <c r="F858" s="48"/>
    </row>
    <row r="859" spans="3:6" ht="12.75">
      <c r="C859" s="48"/>
      <c r="D859" s="48"/>
      <c r="F859" s="48"/>
    </row>
    <row r="860" spans="3:6" ht="12.75">
      <c r="C860" s="48"/>
      <c r="D860" s="48"/>
      <c r="F860" s="48"/>
    </row>
    <row r="861" spans="3:6" ht="12.75">
      <c r="C861" s="48"/>
      <c r="D861" s="48"/>
      <c r="F861" s="48"/>
    </row>
    <row r="862" spans="3:6" ht="12.75">
      <c r="C862" s="48"/>
      <c r="D862" s="48"/>
      <c r="F862" s="48"/>
    </row>
    <row r="863" spans="3:6" ht="12.75">
      <c r="C863" s="48"/>
      <c r="D863" s="48"/>
      <c r="F863" s="48"/>
    </row>
    <row r="864" spans="3:6" ht="12.75">
      <c r="C864" s="48"/>
      <c r="D864" s="48"/>
      <c r="F864" s="48"/>
    </row>
    <row r="865" spans="3:6" ht="12.75">
      <c r="C865" s="48"/>
      <c r="D865" s="48"/>
      <c r="F865" s="48"/>
    </row>
    <row r="866" spans="3:6" ht="12.75">
      <c r="C866" s="48"/>
      <c r="D866" s="48"/>
      <c r="F866" s="48"/>
    </row>
    <row r="867" spans="3:6" ht="12.75">
      <c r="C867" s="48"/>
      <c r="D867" s="48"/>
      <c r="F867" s="48"/>
    </row>
    <row r="868" spans="3:6" ht="12.75">
      <c r="C868" s="48"/>
      <c r="D868" s="48"/>
      <c r="F868" s="48"/>
    </row>
    <row r="869" spans="3:6" ht="12.75">
      <c r="C869" s="48"/>
      <c r="D869" s="48"/>
      <c r="F869" s="48"/>
    </row>
    <row r="870" spans="3:6" ht="12.75">
      <c r="C870" s="48"/>
      <c r="D870" s="48"/>
      <c r="F870" s="48"/>
    </row>
    <row r="871" spans="3:6" ht="12.75">
      <c r="C871" s="48"/>
      <c r="D871" s="48"/>
      <c r="F871" s="48"/>
    </row>
    <row r="872" spans="3:6" ht="12.75">
      <c r="C872" s="48"/>
      <c r="D872" s="48"/>
      <c r="F872" s="48"/>
    </row>
    <row r="873" spans="3:6" ht="12.75">
      <c r="C873" s="48"/>
      <c r="D873" s="48"/>
      <c r="F873" s="48"/>
    </row>
    <row r="874" spans="3:6" ht="12.75">
      <c r="C874" s="48"/>
      <c r="D874" s="48"/>
      <c r="F874" s="48"/>
    </row>
    <row r="875" spans="3:6" ht="12.75">
      <c r="C875" s="48"/>
      <c r="D875" s="48"/>
      <c r="F875" s="48"/>
    </row>
    <row r="876" spans="3:6" ht="12.75">
      <c r="C876" s="48"/>
      <c r="D876" s="48"/>
      <c r="F876" s="48"/>
    </row>
    <row r="877" spans="3:6" ht="12.75">
      <c r="C877" s="48"/>
      <c r="D877" s="48"/>
      <c r="F877" s="48"/>
    </row>
    <row r="878" spans="3:6" ht="12.75">
      <c r="C878" s="48"/>
      <c r="D878" s="48"/>
      <c r="F878" s="48"/>
    </row>
    <row r="879" spans="3:6" ht="12.75">
      <c r="C879" s="48"/>
      <c r="D879" s="48"/>
      <c r="F879" s="48"/>
    </row>
    <row r="880" spans="3:6" ht="12.75">
      <c r="C880" s="48"/>
      <c r="D880" s="48"/>
      <c r="F880" s="48"/>
    </row>
    <row r="881" spans="3:6" ht="12.75">
      <c r="C881" s="48"/>
      <c r="D881" s="48"/>
      <c r="F881" s="48"/>
    </row>
    <row r="882" spans="3:6" ht="12.75">
      <c r="C882" s="48"/>
      <c r="D882" s="48"/>
      <c r="F882" s="48"/>
    </row>
    <row r="883" spans="3:6" ht="12.75">
      <c r="C883" s="48"/>
      <c r="D883" s="48"/>
      <c r="F883" s="48"/>
    </row>
    <row r="884" spans="3:6" ht="12.75">
      <c r="C884" s="48"/>
      <c r="D884" s="48"/>
      <c r="F884" s="48"/>
    </row>
    <row r="885" spans="3:6" ht="12.75">
      <c r="C885" s="48"/>
      <c r="D885" s="48"/>
      <c r="F885" s="48"/>
    </row>
    <row r="886" spans="3:6" ht="12.75">
      <c r="C886" s="48"/>
      <c r="D886" s="48"/>
      <c r="F886" s="48"/>
    </row>
    <row r="887" spans="3:6" ht="12.75">
      <c r="C887" s="48"/>
      <c r="D887" s="48"/>
      <c r="F887" s="48"/>
    </row>
    <row r="888" spans="3:6" ht="12.75">
      <c r="C888" s="48"/>
      <c r="D888" s="48"/>
      <c r="F888" s="48"/>
    </row>
    <row r="889" spans="3:6" ht="12.75">
      <c r="C889" s="48"/>
      <c r="D889" s="48"/>
      <c r="F889" s="48"/>
    </row>
    <row r="890" spans="3:6" ht="12.75">
      <c r="C890" s="48"/>
      <c r="D890" s="48"/>
      <c r="F890" s="48"/>
    </row>
    <row r="891" spans="3:6" ht="12.75">
      <c r="C891" s="48"/>
      <c r="D891" s="48"/>
      <c r="F891" s="48"/>
    </row>
    <row r="892" spans="3:6" ht="12.75">
      <c r="C892" s="48"/>
      <c r="D892" s="48"/>
      <c r="F892" s="48"/>
    </row>
    <row r="893" spans="3:6" ht="12.75">
      <c r="C893" s="48"/>
      <c r="D893" s="48"/>
      <c r="F893" s="48"/>
    </row>
    <row r="894" spans="3:6" ht="12.75">
      <c r="C894" s="48"/>
      <c r="D894" s="48"/>
      <c r="F894" s="48"/>
    </row>
    <row r="895" spans="3:6" ht="12.75">
      <c r="C895" s="48"/>
      <c r="D895" s="48"/>
      <c r="F895" s="48"/>
    </row>
    <row r="896" spans="3:6" ht="12.75">
      <c r="C896" s="48"/>
      <c r="D896" s="48"/>
      <c r="F896" s="48"/>
    </row>
    <row r="897" spans="3:6" ht="12.75">
      <c r="C897" s="48"/>
      <c r="D897" s="48"/>
      <c r="F897" s="48"/>
    </row>
    <row r="898" spans="3:6" ht="12.75">
      <c r="C898" s="48"/>
      <c r="D898" s="48"/>
      <c r="F898" s="48"/>
    </row>
    <row r="899" spans="3:6" ht="12.75">
      <c r="C899" s="48"/>
      <c r="D899" s="48"/>
      <c r="F899" s="48"/>
    </row>
    <row r="900" spans="3:6" ht="12.75">
      <c r="C900" s="48"/>
      <c r="D900" s="48"/>
      <c r="F900" s="48"/>
    </row>
    <row r="901" spans="3:6" ht="12.75">
      <c r="C901" s="48"/>
      <c r="D901" s="48"/>
      <c r="F901" s="48"/>
    </row>
    <row r="902" spans="3:6" ht="12.75">
      <c r="C902" s="48"/>
      <c r="D902" s="48"/>
      <c r="F902" s="48"/>
    </row>
    <row r="903" spans="3:6" ht="12.75">
      <c r="C903" s="48"/>
      <c r="D903" s="48"/>
      <c r="F903" s="48"/>
    </row>
    <row r="904" spans="3:6" ht="12.75">
      <c r="C904" s="48"/>
      <c r="D904" s="48"/>
      <c r="F904" s="48"/>
    </row>
    <row r="905" spans="3:6" ht="12.75">
      <c r="C905" s="48"/>
      <c r="D905" s="48"/>
      <c r="F905" s="48"/>
    </row>
    <row r="906" spans="3:6" ht="12.75">
      <c r="C906" s="48"/>
      <c r="D906" s="48"/>
      <c r="F906" s="48"/>
    </row>
    <row r="907" spans="3:6" ht="12.75">
      <c r="C907" s="48"/>
      <c r="D907" s="48"/>
      <c r="F907" s="48"/>
    </row>
    <row r="908" spans="3:6" ht="12.75">
      <c r="C908" s="48"/>
      <c r="D908" s="48"/>
      <c r="F908" s="48"/>
    </row>
    <row r="909" spans="3:6" ht="12.75">
      <c r="C909" s="48"/>
      <c r="D909" s="48"/>
      <c r="F909" s="48"/>
    </row>
    <row r="910" spans="3:6" ht="12.75">
      <c r="C910" s="48"/>
      <c r="D910" s="48"/>
      <c r="F910" s="48"/>
    </row>
    <row r="911" spans="3:6" ht="12.75">
      <c r="C911" s="48"/>
      <c r="D911" s="48"/>
      <c r="F911" s="48"/>
    </row>
    <row r="912" spans="3:6" ht="12.75">
      <c r="C912" s="48"/>
      <c r="D912" s="48"/>
      <c r="F912" s="48"/>
    </row>
    <row r="913" spans="3:6" ht="12.75">
      <c r="C913" s="48"/>
      <c r="D913" s="48"/>
      <c r="F913" s="48"/>
    </row>
    <row r="914" spans="3:6" ht="12.75">
      <c r="C914" s="48"/>
      <c r="D914" s="48"/>
      <c r="F914" s="48"/>
    </row>
    <row r="915" spans="3:6" ht="12.75">
      <c r="C915" s="48"/>
      <c r="D915" s="48"/>
      <c r="F915" s="48"/>
    </row>
    <row r="916" spans="3:6" ht="12.75">
      <c r="C916" s="48"/>
      <c r="D916" s="48"/>
      <c r="F916" s="48"/>
    </row>
    <row r="917" spans="3:6" ht="12.75">
      <c r="C917" s="48"/>
      <c r="D917" s="48"/>
      <c r="F917" s="48"/>
    </row>
    <row r="918" spans="3:6" ht="12.75">
      <c r="C918" s="48"/>
      <c r="D918" s="48"/>
      <c r="F918" s="48"/>
    </row>
    <row r="919" spans="3:6" ht="12.75">
      <c r="C919" s="48"/>
      <c r="D919" s="48"/>
      <c r="F919" s="48"/>
    </row>
    <row r="920" spans="3:6" ht="12.75">
      <c r="C920" s="48"/>
      <c r="D920" s="48"/>
      <c r="F920" s="48"/>
    </row>
    <row r="921" spans="3:6" ht="12.75">
      <c r="C921" s="48"/>
      <c r="D921" s="48"/>
      <c r="F921" s="48"/>
    </row>
    <row r="922" spans="3:6" ht="12.75">
      <c r="C922" s="48"/>
      <c r="D922" s="48"/>
      <c r="F922" s="48"/>
    </row>
    <row r="923" spans="3:6" ht="12.75">
      <c r="C923" s="48"/>
      <c r="D923" s="48"/>
      <c r="F923" s="48"/>
    </row>
    <row r="924" spans="3:6" ht="12.75">
      <c r="C924" s="48"/>
      <c r="D924" s="48"/>
      <c r="F924" s="48"/>
    </row>
    <row r="925" spans="3:6" ht="12.75">
      <c r="C925" s="48"/>
      <c r="D925" s="48"/>
      <c r="F925" s="48"/>
    </row>
    <row r="926" spans="3:6" ht="12.75">
      <c r="C926" s="48"/>
      <c r="D926" s="48"/>
      <c r="F926" s="48"/>
    </row>
    <row r="927" spans="3:6" ht="12.75">
      <c r="C927" s="48"/>
      <c r="D927" s="48"/>
      <c r="F927" s="48"/>
    </row>
    <row r="928" spans="3:6" ht="12.75">
      <c r="C928" s="48"/>
      <c r="D928" s="48"/>
      <c r="F928" s="48"/>
    </row>
    <row r="929" spans="3:6" ht="12.75">
      <c r="C929" s="48"/>
      <c r="D929" s="48"/>
      <c r="F929" s="48"/>
    </row>
    <row r="930" spans="3:6" ht="12.75">
      <c r="C930" s="48"/>
      <c r="D930" s="48"/>
      <c r="F930" s="48"/>
    </row>
    <row r="931" spans="3:6" ht="12.75">
      <c r="C931" s="48"/>
      <c r="D931" s="48"/>
      <c r="F931" s="48"/>
    </row>
    <row r="932" spans="3:6" ht="12.75">
      <c r="C932" s="48"/>
      <c r="D932" s="48"/>
      <c r="F932" s="48"/>
    </row>
    <row r="933" spans="3:6" ht="12.75">
      <c r="C933" s="48"/>
      <c r="D933" s="48"/>
      <c r="F933" s="48"/>
    </row>
    <row r="934" spans="3:6" ht="12.75">
      <c r="C934" s="48"/>
      <c r="D934" s="48"/>
      <c r="F934" s="48"/>
    </row>
    <row r="935" spans="3:6" ht="12.75">
      <c r="C935" s="48"/>
      <c r="D935" s="48"/>
      <c r="F935" s="48"/>
    </row>
    <row r="936" spans="3:6" ht="12.75">
      <c r="C936" s="48"/>
      <c r="D936" s="48"/>
      <c r="F936" s="48"/>
    </row>
    <row r="937" spans="3:6" ht="12.75">
      <c r="C937" s="48"/>
      <c r="D937" s="48"/>
      <c r="F937" s="48"/>
    </row>
    <row r="938" spans="3:6" ht="12.75">
      <c r="C938" s="48"/>
      <c r="D938" s="48"/>
      <c r="F938" s="48"/>
    </row>
    <row r="939" spans="3:6" ht="12.75">
      <c r="C939" s="48"/>
      <c r="D939" s="48"/>
      <c r="F939" s="48"/>
    </row>
    <row r="940" spans="3:6" ht="12.75">
      <c r="C940" s="48"/>
      <c r="D940" s="48"/>
      <c r="F940" s="48"/>
    </row>
    <row r="941" spans="3:6" ht="12.75">
      <c r="C941" s="48"/>
      <c r="D941" s="48"/>
      <c r="F941" s="48"/>
    </row>
    <row r="942" spans="3:6" ht="12.75">
      <c r="C942" s="48"/>
      <c r="D942" s="48"/>
      <c r="F942" s="48"/>
    </row>
    <row r="943" spans="3:6" ht="12.75">
      <c r="C943" s="48"/>
      <c r="D943" s="48"/>
      <c r="F943" s="48"/>
    </row>
    <row r="944" spans="3:6" ht="12.75">
      <c r="C944" s="48"/>
      <c r="D944" s="48"/>
      <c r="F944" s="48"/>
    </row>
    <row r="945" spans="3:6" ht="12.75">
      <c r="C945" s="48"/>
      <c r="D945" s="48"/>
      <c r="F945" s="48"/>
    </row>
    <row r="946" spans="3:6" ht="12.75">
      <c r="C946" s="48"/>
      <c r="D946" s="48"/>
      <c r="F946" s="48"/>
    </row>
    <row r="947" spans="3:6" ht="12.75">
      <c r="C947" s="48"/>
      <c r="D947" s="48"/>
      <c r="F947" s="48"/>
    </row>
    <row r="948" spans="3:6" ht="12.75">
      <c r="C948" s="48"/>
      <c r="D948" s="48"/>
      <c r="F948" s="48"/>
    </row>
    <row r="949" spans="3:6" ht="12.75">
      <c r="C949" s="48"/>
      <c r="D949" s="48"/>
      <c r="F949" s="48"/>
    </row>
    <row r="950" spans="3:6" ht="12.75">
      <c r="C950" s="48"/>
      <c r="D950" s="48"/>
      <c r="F950" s="48"/>
    </row>
    <row r="951" spans="3:6" ht="12.75">
      <c r="C951" s="48"/>
      <c r="D951" s="48"/>
      <c r="F951" s="48"/>
    </row>
    <row r="952" spans="3:6" ht="12.75">
      <c r="C952" s="48"/>
      <c r="D952" s="48"/>
      <c r="F952" s="48"/>
    </row>
    <row r="953" spans="3:6" ht="12.75">
      <c r="C953" s="48"/>
      <c r="D953" s="48"/>
      <c r="F953" s="48"/>
    </row>
    <row r="954" spans="3:6" ht="12.75">
      <c r="C954" s="48"/>
      <c r="D954" s="48"/>
      <c r="F954" s="48"/>
    </row>
    <row r="955" spans="3:6" ht="12.75">
      <c r="C955" s="48"/>
      <c r="D955" s="48"/>
      <c r="F955" s="48"/>
    </row>
    <row r="956" spans="3:6" ht="12.75">
      <c r="C956" s="48"/>
      <c r="D956" s="48"/>
      <c r="F956" s="48"/>
    </row>
    <row r="957" spans="3:6" ht="12.75">
      <c r="C957" s="48"/>
      <c r="D957" s="48"/>
      <c r="F957" s="48"/>
    </row>
    <row r="958" spans="3:6" ht="12.75">
      <c r="C958" s="48"/>
      <c r="D958" s="48"/>
      <c r="F958" s="48"/>
    </row>
    <row r="959" spans="3:6" ht="12.75">
      <c r="C959" s="48"/>
      <c r="D959" s="48"/>
      <c r="F959" s="48"/>
    </row>
    <row r="960" spans="3:6" ht="12.75">
      <c r="C960" s="48"/>
      <c r="D960" s="48"/>
      <c r="F960" s="48"/>
    </row>
    <row r="961" spans="3:6" ht="12.75">
      <c r="C961" s="48"/>
      <c r="D961" s="48"/>
      <c r="F961" s="48"/>
    </row>
    <row r="962" spans="3:6" ht="12.75">
      <c r="C962" s="48"/>
      <c r="D962" s="48"/>
      <c r="F962" s="48"/>
    </row>
    <row r="963" spans="3:6" ht="12.75">
      <c r="C963" s="48"/>
      <c r="D963" s="48"/>
      <c r="F963" s="48"/>
    </row>
    <row r="964" spans="3:6" ht="12.75">
      <c r="C964" s="48"/>
      <c r="D964" s="48"/>
      <c r="F964" s="48"/>
    </row>
    <row r="965" spans="3:6" ht="12.75">
      <c r="C965" s="48"/>
      <c r="D965" s="48"/>
      <c r="F965" s="48"/>
    </row>
    <row r="966" spans="3:6" ht="12.75">
      <c r="C966" s="48"/>
      <c r="D966" s="48"/>
      <c r="F966" s="48"/>
    </row>
    <row r="967" spans="3:6" ht="12.75">
      <c r="C967" s="48"/>
      <c r="D967" s="48"/>
      <c r="F967" s="48"/>
    </row>
    <row r="968" spans="3:6" ht="12.75">
      <c r="C968" s="48"/>
      <c r="D968" s="48"/>
      <c r="F968" s="48"/>
    </row>
    <row r="969" spans="3:6" ht="12.75">
      <c r="C969" s="48"/>
      <c r="D969" s="48"/>
      <c r="F969" s="48"/>
    </row>
    <row r="970" spans="3:6" ht="12.75">
      <c r="C970" s="48"/>
      <c r="D970" s="48"/>
      <c r="F970" s="48"/>
    </row>
    <row r="971" spans="3:6" ht="12.75">
      <c r="C971" s="48"/>
      <c r="D971" s="48"/>
      <c r="F971" s="48"/>
    </row>
    <row r="972" spans="3:6" ht="12.75">
      <c r="C972" s="48"/>
      <c r="D972" s="48"/>
      <c r="F972" s="48"/>
    </row>
    <row r="973" spans="3:6" ht="12.75">
      <c r="C973" s="48"/>
      <c r="D973" s="48"/>
      <c r="F973" s="48"/>
    </row>
    <row r="974" spans="3:6" ht="12.75">
      <c r="C974" s="48"/>
      <c r="D974" s="48"/>
      <c r="F974" s="48"/>
    </row>
    <row r="975" spans="3:6" ht="12.75">
      <c r="C975" s="48"/>
      <c r="D975" s="48"/>
      <c r="F975" s="48"/>
    </row>
    <row r="976" spans="3:6" ht="12.75">
      <c r="C976" s="48"/>
      <c r="D976" s="48"/>
      <c r="F976" s="48"/>
    </row>
    <row r="977" spans="3:6" ht="12.75">
      <c r="C977" s="48"/>
      <c r="D977" s="48"/>
      <c r="F977" s="48"/>
    </row>
    <row r="978" spans="3:6" ht="12.75">
      <c r="C978" s="48"/>
      <c r="D978" s="48"/>
      <c r="F978" s="48"/>
    </row>
    <row r="979" spans="3:6" ht="12.75">
      <c r="C979" s="48"/>
      <c r="D979" s="48"/>
      <c r="F979" s="48"/>
    </row>
    <row r="980" spans="3:6" ht="12.75">
      <c r="C980" s="48"/>
      <c r="D980" s="48"/>
      <c r="F980" s="48"/>
    </row>
    <row r="981" spans="3:6" ht="12.75">
      <c r="C981" s="48"/>
      <c r="D981" s="48"/>
      <c r="F981" s="48"/>
    </row>
    <row r="982" spans="3:6" ht="12.75">
      <c r="C982" s="48"/>
      <c r="D982" s="48"/>
      <c r="F982" s="48"/>
    </row>
    <row r="983" spans="3:6" ht="12.75">
      <c r="C983" s="48"/>
      <c r="D983" s="48"/>
      <c r="F983" s="48"/>
    </row>
    <row r="984" spans="3:6" ht="12.75">
      <c r="C984" s="48"/>
      <c r="D984" s="48"/>
      <c r="F984" s="48"/>
    </row>
    <row r="985" spans="3:6" ht="12.75">
      <c r="C985" s="48"/>
      <c r="D985" s="48"/>
      <c r="F985" s="48"/>
    </row>
    <row r="986" spans="3:6" ht="12.75">
      <c r="C986" s="48"/>
      <c r="D986" s="48"/>
      <c r="F986" s="48"/>
    </row>
    <row r="987" spans="3:6" ht="12.75">
      <c r="C987" s="48"/>
      <c r="D987" s="48"/>
      <c r="F987" s="48"/>
    </row>
    <row r="988" spans="3:6" ht="12.75">
      <c r="C988" s="48"/>
      <c r="D988" s="48"/>
      <c r="F988" s="48"/>
    </row>
    <row r="989" spans="3:6" ht="12.75">
      <c r="C989" s="48"/>
      <c r="D989" s="48"/>
      <c r="F989" s="48"/>
    </row>
    <row r="990" spans="3:6" ht="12.75">
      <c r="C990" s="48"/>
      <c r="D990" s="48"/>
      <c r="F990" s="48"/>
    </row>
    <row r="991" spans="3:6" ht="12.75">
      <c r="C991" s="48"/>
      <c r="D991" s="48"/>
      <c r="F991" s="48"/>
    </row>
    <row r="992" spans="3:6" ht="12.75">
      <c r="C992" s="48"/>
      <c r="D992" s="48"/>
      <c r="F992" s="48"/>
    </row>
    <row r="993" spans="3:6" ht="12.75">
      <c r="C993" s="48"/>
      <c r="D993" s="48"/>
      <c r="F993" s="48"/>
    </row>
    <row r="994" spans="3:6" ht="12.75">
      <c r="C994" s="48"/>
      <c r="D994" s="48"/>
      <c r="F994" s="48"/>
    </row>
    <row r="995" spans="3:6" ht="12.75">
      <c r="C995" s="48"/>
      <c r="D995" s="48"/>
      <c r="F995" s="48"/>
    </row>
    <row r="996" spans="3:6" ht="12.75">
      <c r="C996" s="48"/>
      <c r="D996" s="48"/>
      <c r="F996" s="48"/>
    </row>
    <row r="997" spans="3:6" ht="12.75">
      <c r="C997" s="48"/>
      <c r="D997" s="48"/>
      <c r="F997" s="48"/>
    </row>
    <row r="998" spans="3:6" ht="12.75">
      <c r="C998" s="48"/>
      <c r="D998" s="48"/>
      <c r="F998" s="48"/>
    </row>
    <row r="999" spans="3:6" ht="12.75">
      <c r="C999" s="48"/>
      <c r="D999" s="48"/>
      <c r="F999" s="48"/>
    </row>
    <row r="1000" spans="3:6" ht="12.75">
      <c r="C1000" s="48"/>
      <c r="D1000" s="48"/>
      <c r="F1000" s="48"/>
    </row>
    <row r="1001" spans="3:6" ht="12.75">
      <c r="C1001" s="48"/>
      <c r="D1001" s="48"/>
      <c r="F1001" s="48"/>
    </row>
    <row r="1002" spans="3:6" ht="12.75">
      <c r="C1002" s="48"/>
      <c r="D1002" s="48"/>
      <c r="F1002" s="48"/>
    </row>
    <row r="1003" spans="3:6" ht="12.75">
      <c r="C1003" s="48"/>
      <c r="D1003" s="48"/>
      <c r="F1003" s="48"/>
    </row>
    <row r="1004" spans="3:6" ht="12.75">
      <c r="C1004" s="48"/>
      <c r="D1004" s="48"/>
      <c r="F1004" s="48"/>
    </row>
    <row r="1005" spans="3:6" ht="12.75">
      <c r="C1005" s="48"/>
      <c r="D1005" s="48"/>
      <c r="F1005" s="48"/>
    </row>
    <row r="1006" spans="3:6" ht="12.75">
      <c r="C1006" s="48"/>
      <c r="D1006" s="48"/>
      <c r="F1006" s="48"/>
    </row>
    <row r="1007" spans="3:6" ht="12.75">
      <c r="C1007" s="48"/>
      <c r="D1007" s="48"/>
      <c r="F1007" s="48"/>
    </row>
    <row r="1008" spans="3:6" ht="12.75">
      <c r="C1008" s="48"/>
      <c r="D1008" s="48"/>
      <c r="F1008" s="48"/>
    </row>
    <row r="1009" spans="3:6" ht="12.75">
      <c r="C1009" s="48"/>
      <c r="D1009" s="48"/>
      <c r="F1009" s="48"/>
    </row>
    <row r="1010" spans="3:6" ht="12.75">
      <c r="C1010" s="48"/>
      <c r="D1010" s="48"/>
      <c r="F1010" s="48"/>
    </row>
    <row r="1011" spans="3:6" ht="12.75">
      <c r="C1011" s="48"/>
      <c r="D1011" s="48"/>
      <c r="F1011" s="48"/>
    </row>
    <row r="1012" spans="3:6" ht="12.75">
      <c r="C1012" s="48"/>
      <c r="D1012" s="48"/>
      <c r="F1012" s="48"/>
    </row>
    <row r="1013" spans="3:6" ht="12.75">
      <c r="C1013" s="48"/>
      <c r="D1013" s="48"/>
      <c r="F1013" s="48"/>
    </row>
    <row r="1014" spans="3:6" ht="12.75">
      <c r="C1014" s="48"/>
      <c r="D1014" s="48"/>
      <c r="F1014" s="48"/>
    </row>
    <row r="1015" spans="3:6" ht="12.75">
      <c r="C1015" s="48"/>
      <c r="D1015" s="48"/>
      <c r="F1015" s="48"/>
    </row>
    <row r="1016" spans="3:6" ht="12.75">
      <c r="C1016" s="48"/>
      <c r="D1016" s="48"/>
      <c r="F1016" s="48"/>
    </row>
    <row r="1017" spans="3:6" ht="12.75">
      <c r="C1017" s="48"/>
      <c r="D1017" s="48"/>
      <c r="F1017" s="48"/>
    </row>
    <row r="1018" spans="3:6" ht="12.75">
      <c r="C1018" s="48"/>
      <c r="D1018" s="48"/>
      <c r="F1018" s="48"/>
    </row>
    <row r="1019" spans="3:6" ht="12.75">
      <c r="C1019" s="48"/>
      <c r="D1019" s="48"/>
      <c r="F1019" s="48"/>
    </row>
    <row r="1020" spans="3:6" ht="12.75">
      <c r="C1020" s="48"/>
      <c r="D1020" s="48"/>
      <c r="F1020" s="48"/>
    </row>
    <row r="1021" spans="3:6" ht="12.75">
      <c r="C1021" s="48"/>
      <c r="D1021" s="48"/>
      <c r="F1021" s="48"/>
    </row>
    <row r="1022" spans="3:6" ht="12.75">
      <c r="C1022" s="48"/>
      <c r="D1022" s="48"/>
      <c r="F1022" s="48"/>
    </row>
    <row r="1023" spans="3:6" ht="12.75">
      <c r="C1023" s="48"/>
      <c r="D1023" s="48"/>
      <c r="F1023" s="48"/>
    </row>
    <row r="1024" spans="3:6" ht="12.75">
      <c r="C1024" s="48"/>
      <c r="D1024" s="48"/>
      <c r="F1024" s="48"/>
    </row>
    <row r="1025" spans="3:6" ht="12.75">
      <c r="C1025" s="48"/>
      <c r="D1025" s="48"/>
      <c r="F1025" s="48"/>
    </row>
    <row r="1026" spans="3:6" ht="12.75">
      <c r="C1026" s="48"/>
      <c r="D1026" s="48"/>
      <c r="F1026" s="48"/>
    </row>
    <row r="1027" spans="3:6" ht="12.75">
      <c r="C1027" s="48"/>
      <c r="D1027" s="48"/>
      <c r="F1027" s="48"/>
    </row>
    <row r="1028" spans="3:6" ht="12.75">
      <c r="C1028" s="48"/>
      <c r="D1028" s="48"/>
      <c r="F1028" s="48"/>
    </row>
    <row r="1029" spans="3:6" ht="12.75">
      <c r="C1029" s="48"/>
      <c r="D1029" s="48"/>
      <c r="F1029" s="48"/>
    </row>
    <row r="1030" spans="3:6" ht="12.75">
      <c r="C1030" s="48"/>
      <c r="D1030" s="48"/>
      <c r="F1030" s="48"/>
    </row>
    <row r="1031" spans="3:6" ht="12.75">
      <c r="C1031" s="48"/>
      <c r="D1031" s="48"/>
      <c r="F1031" s="48"/>
    </row>
    <row r="1032" spans="3:6" ht="12.75">
      <c r="C1032" s="48"/>
      <c r="D1032" s="48"/>
      <c r="F1032" s="48"/>
    </row>
    <row r="1033" spans="3:6" ht="12.75">
      <c r="C1033" s="48"/>
      <c r="D1033" s="48"/>
      <c r="F1033" s="48"/>
    </row>
    <row r="1034" spans="3:6" ht="12.75">
      <c r="C1034" s="48"/>
      <c r="D1034" s="48"/>
      <c r="F1034" s="48"/>
    </row>
    <row r="1035" spans="3:6" ht="12.75">
      <c r="C1035" s="48"/>
      <c r="D1035" s="48"/>
      <c r="F1035" s="48"/>
    </row>
    <row r="1036" spans="3:6" ht="12.75">
      <c r="C1036" s="48"/>
      <c r="D1036" s="48"/>
      <c r="F1036" s="48"/>
    </row>
    <row r="1037" spans="3:6" ht="12.75">
      <c r="C1037" s="48"/>
      <c r="D1037" s="48"/>
      <c r="F1037" s="48"/>
    </row>
    <row r="1038" spans="3:6" ht="12.75">
      <c r="C1038" s="48"/>
      <c r="D1038" s="48"/>
      <c r="F1038" s="48"/>
    </row>
  </sheetData>
  <autoFilter ref="A2:F78" xr:uid="{00000000-0009-0000-0000-000001000000}">
    <sortState xmlns:xlrd2="http://schemas.microsoft.com/office/spreadsheetml/2017/richdata2" ref="A3:F78">
      <sortCondition descending="1" ref="D2:D78"/>
    </sortState>
  </autoFilter>
  <mergeCells count="1">
    <mergeCell ref="A1:B1"/>
  </mergeCells>
  <phoneticPr fontId="38" type="noConversion"/>
  <conditionalFormatting sqref="F1:F1038">
    <cfRule type="containsText" dxfId="1" priority="1" operator="containsText" text="n">
      <formula>NOT(ISERROR(SEARCH(("n"),(F1))))</formula>
    </cfRule>
  </conditionalFormatting>
  <printOptions horizontalCentered="1" gridLines="1"/>
  <pageMargins left="0.7" right="0.7" top="0.75" bottom="0.75" header="0" footer="0"/>
  <pageSetup paperSize="9" fitToWidth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84"/>
  <sheetViews>
    <sheetView zoomScale="80" zoomScaleNormal="80" workbookViewId="0">
      <pane ySplit="2" topLeftCell="A3" activePane="bottomLeft" state="frozen"/>
      <selection pane="bottomLeft" activeCell="B56" sqref="B56"/>
    </sheetView>
  </sheetViews>
  <sheetFormatPr defaultColWidth="17.28515625" defaultRowHeight="15" customHeight="1"/>
  <cols>
    <col min="1" max="1" width="12.7109375" customWidth="1"/>
    <col min="2" max="2" width="26.42578125" customWidth="1"/>
    <col min="3" max="3" width="10" customWidth="1"/>
    <col min="4" max="4" width="10.85546875" bestFit="1" customWidth="1"/>
    <col min="5" max="5" width="1.85546875" customWidth="1"/>
    <col min="6" max="6" width="9.5703125" customWidth="1"/>
    <col min="7" max="7" width="9.140625" bestFit="1" customWidth="1"/>
    <col min="8" max="10" width="8.7109375" customWidth="1"/>
    <col min="11" max="11" width="8.140625" bestFit="1" customWidth="1"/>
    <col min="12" max="12" width="8.85546875" bestFit="1" customWidth="1"/>
    <col min="13" max="14" width="8.140625" bestFit="1" customWidth="1"/>
    <col min="15" max="15" width="13.140625" bestFit="1" customWidth="1"/>
    <col min="16" max="16" width="7.42578125" customWidth="1"/>
    <col min="17" max="17" width="9.7109375" bestFit="1" customWidth="1"/>
    <col min="18" max="18" width="12.42578125" bestFit="1" customWidth="1"/>
    <col min="19" max="19" width="9.140625" customWidth="1"/>
    <col min="20" max="20" width="10.7109375" customWidth="1"/>
    <col min="21" max="21" width="7.28515625" customWidth="1"/>
    <col min="22" max="22" width="8.7109375" customWidth="1"/>
    <col min="23" max="23" width="11.5703125" customWidth="1"/>
    <col min="24" max="24" width="1.5703125" customWidth="1"/>
    <col min="25" max="25" width="11.42578125" bestFit="1" customWidth="1"/>
    <col min="26" max="26" width="12.42578125" bestFit="1" customWidth="1"/>
    <col min="27" max="30" width="11.28515625" customWidth="1"/>
  </cols>
  <sheetData>
    <row r="1" spans="1:28" ht="45" customHeight="1" thickTop="1" thickBot="1">
      <c r="A1" s="49"/>
      <c r="B1" s="50" t="s">
        <v>240</v>
      </c>
      <c r="C1" s="51"/>
      <c r="D1" s="52">
        <v>9264</v>
      </c>
      <c r="E1" s="53"/>
      <c r="F1" s="288" t="s">
        <v>20</v>
      </c>
      <c r="G1" s="289"/>
      <c r="H1" s="289"/>
      <c r="I1" s="289"/>
      <c r="J1" s="289"/>
      <c r="K1" s="290"/>
      <c r="L1" s="294" t="s">
        <v>21</v>
      </c>
      <c r="M1" s="295"/>
      <c r="N1" s="295"/>
      <c r="O1" s="295"/>
      <c r="P1" s="295"/>
      <c r="Q1" s="296"/>
      <c r="R1" s="291" t="s">
        <v>22</v>
      </c>
      <c r="S1" s="292"/>
      <c r="T1" s="292"/>
      <c r="U1" s="293"/>
      <c r="V1" s="54" t="s">
        <v>280</v>
      </c>
      <c r="W1" s="177">
        <f>SUM(D1)</f>
        <v>9264</v>
      </c>
      <c r="X1" s="55"/>
      <c r="Y1" s="283" t="s">
        <v>23</v>
      </c>
      <c r="Z1" s="284"/>
      <c r="AA1" s="285"/>
      <c r="AB1" s="56"/>
    </row>
    <row r="2" spans="1:28" ht="56.25">
      <c r="A2" s="57" t="s">
        <v>2</v>
      </c>
      <c r="B2" s="57" t="s">
        <v>24</v>
      </c>
      <c r="C2" s="58" t="s">
        <v>25</v>
      </c>
      <c r="D2" s="59" t="s">
        <v>26</v>
      </c>
      <c r="E2" s="60"/>
      <c r="F2" s="61" t="s">
        <v>27</v>
      </c>
      <c r="G2" s="62" t="s">
        <v>18</v>
      </c>
      <c r="H2" s="62" t="s">
        <v>28</v>
      </c>
      <c r="I2" s="62" t="s">
        <v>29</v>
      </c>
      <c r="J2" s="62" t="s">
        <v>30</v>
      </c>
      <c r="K2" s="62" t="s">
        <v>31</v>
      </c>
      <c r="L2" s="62" t="s">
        <v>281</v>
      </c>
      <c r="M2" s="62" t="s">
        <v>33</v>
      </c>
      <c r="N2" s="63" t="s">
        <v>35</v>
      </c>
      <c r="O2" s="63" t="s">
        <v>36</v>
      </c>
      <c r="P2" s="63" t="s">
        <v>37</v>
      </c>
      <c r="Q2" s="63" t="s">
        <v>38</v>
      </c>
      <c r="R2" s="63" t="s">
        <v>16</v>
      </c>
      <c r="S2" s="63" t="s">
        <v>275</v>
      </c>
      <c r="T2" s="63" t="s">
        <v>241</v>
      </c>
      <c r="U2" s="64" t="s">
        <v>279</v>
      </c>
      <c r="V2" s="65" t="s">
        <v>5</v>
      </c>
      <c r="W2" s="163"/>
      <c r="X2" s="55"/>
      <c r="Y2" s="66" t="s">
        <v>41</v>
      </c>
      <c r="Z2" s="66" t="s">
        <v>42</v>
      </c>
      <c r="AA2" s="66" t="s">
        <v>8</v>
      </c>
      <c r="AB2" s="66" t="s">
        <v>43</v>
      </c>
    </row>
    <row r="3" spans="1:28" ht="14.25" customHeight="1">
      <c r="A3" s="286"/>
      <c r="B3" s="287"/>
      <c r="C3" s="208"/>
      <c r="D3" s="209"/>
      <c r="E3" s="68"/>
      <c r="F3" s="69">
        <v>2000</v>
      </c>
      <c r="G3" s="69">
        <v>500</v>
      </c>
      <c r="H3" s="69">
        <v>780</v>
      </c>
      <c r="I3" s="69">
        <v>144</v>
      </c>
      <c r="J3" s="69">
        <f t="shared" ref="J3" si="0">50*12</f>
        <v>600</v>
      </c>
      <c r="K3" s="69">
        <v>650</v>
      </c>
      <c r="L3" s="69">
        <v>280</v>
      </c>
      <c r="M3" s="69">
        <v>500</v>
      </c>
      <c r="N3" s="69">
        <v>150</v>
      </c>
      <c r="O3" s="69">
        <v>450</v>
      </c>
      <c r="P3" s="69">
        <v>150</v>
      </c>
      <c r="Q3" s="69">
        <v>420</v>
      </c>
      <c r="R3" s="69">
        <v>500</v>
      </c>
      <c r="S3" s="69">
        <v>110</v>
      </c>
      <c r="T3" s="69">
        <v>1500</v>
      </c>
      <c r="U3" s="69">
        <v>30</v>
      </c>
      <c r="V3" s="70">
        <v>500</v>
      </c>
      <c r="W3" s="163"/>
      <c r="X3" s="68"/>
      <c r="Y3" s="71">
        <v>19759.009999999998</v>
      </c>
      <c r="Z3" s="71">
        <v>2359.4899999999998</v>
      </c>
      <c r="AA3" s="71">
        <v>0</v>
      </c>
      <c r="AB3" s="71"/>
    </row>
    <row r="4" spans="1:28" ht="14.25" customHeight="1">
      <c r="A4" s="215" t="s">
        <v>254</v>
      </c>
      <c r="B4" s="317"/>
      <c r="C4" s="171">
        <v>100989</v>
      </c>
      <c r="D4" s="211">
        <v>500</v>
      </c>
      <c r="E4" s="201"/>
      <c r="F4" s="23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>
        <v>500</v>
      </c>
      <c r="S4" s="72"/>
      <c r="T4" s="72"/>
      <c r="U4" s="72"/>
      <c r="V4" s="72"/>
      <c r="W4" s="229">
        <f>SUM(F4:V4)</f>
        <v>500</v>
      </c>
      <c r="X4" s="73"/>
      <c r="Y4" s="74"/>
      <c r="Z4" s="74"/>
      <c r="AA4" s="74"/>
      <c r="AB4" s="74"/>
    </row>
    <row r="5" spans="1:28" ht="14.25" customHeight="1">
      <c r="A5" s="215" t="s">
        <v>254</v>
      </c>
      <c r="B5" s="168" t="s">
        <v>246</v>
      </c>
      <c r="C5" s="171">
        <v>100990</v>
      </c>
      <c r="D5" s="211">
        <v>240</v>
      </c>
      <c r="E5" s="201"/>
      <c r="F5" s="2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29">
        <f t="shared" ref="W5:W78" si="1">SUM(F5:V5)</f>
        <v>0</v>
      </c>
      <c r="X5" s="73"/>
      <c r="Y5" s="74"/>
      <c r="Z5" s="74">
        <f>D5</f>
        <v>240</v>
      </c>
      <c r="AA5" s="74"/>
      <c r="AB5" s="74"/>
    </row>
    <row r="6" spans="1:28" ht="14.25" customHeight="1">
      <c r="A6" s="215" t="s">
        <v>254</v>
      </c>
      <c r="B6" s="168" t="s">
        <v>248</v>
      </c>
      <c r="C6" s="171">
        <v>100991</v>
      </c>
      <c r="D6" s="211">
        <v>1092</v>
      </c>
      <c r="E6" s="202"/>
      <c r="F6" s="30"/>
      <c r="G6" s="75"/>
      <c r="H6" s="75"/>
      <c r="I6" s="75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229">
        <f t="shared" si="1"/>
        <v>0</v>
      </c>
      <c r="X6" s="73"/>
      <c r="Y6" s="74"/>
      <c r="Z6" s="74">
        <f>D6</f>
        <v>1092</v>
      </c>
      <c r="AA6" s="74"/>
      <c r="AB6" s="74"/>
    </row>
    <row r="7" spans="1:28" ht="14.25" customHeight="1">
      <c r="A7" s="215" t="s">
        <v>254</v>
      </c>
      <c r="B7" s="168" t="s">
        <v>249</v>
      </c>
      <c r="C7" s="171">
        <v>100992</v>
      </c>
      <c r="D7" s="211">
        <v>89.24</v>
      </c>
      <c r="E7" s="201"/>
      <c r="F7" s="23"/>
      <c r="G7" s="72"/>
      <c r="H7" s="72"/>
      <c r="I7" s="72"/>
      <c r="J7" s="72"/>
      <c r="K7" s="72"/>
      <c r="L7" s="72"/>
      <c r="M7" s="72">
        <v>89.24</v>
      </c>
      <c r="N7" s="72"/>
      <c r="O7" s="72"/>
      <c r="P7" s="72"/>
      <c r="Q7" s="72"/>
      <c r="R7" s="72"/>
      <c r="S7" s="72"/>
      <c r="T7" s="72"/>
      <c r="U7" s="72"/>
      <c r="V7" s="72"/>
      <c r="W7" s="229">
        <f t="shared" si="1"/>
        <v>89.24</v>
      </c>
      <c r="X7" s="73"/>
      <c r="Y7" s="74"/>
      <c r="Z7" s="74"/>
      <c r="AA7" s="74"/>
      <c r="AB7" s="74"/>
    </row>
    <row r="8" spans="1:28" ht="14.25" customHeight="1">
      <c r="A8" s="215" t="s">
        <v>254</v>
      </c>
      <c r="B8" s="168" t="s">
        <v>250</v>
      </c>
      <c r="C8" s="171">
        <v>100993</v>
      </c>
      <c r="D8" s="211">
        <v>69.599999999999994</v>
      </c>
      <c r="E8" s="201"/>
      <c r="F8" s="23"/>
      <c r="G8" s="72"/>
      <c r="H8" s="72"/>
      <c r="I8" s="72"/>
      <c r="J8" s="72"/>
      <c r="K8" s="72">
        <v>69.599999999999994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229">
        <f t="shared" si="1"/>
        <v>69.599999999999994</v>
      </c>
      <c r="X8" s="73"/>
      <c r="Y8" s="74"/>
      <c r="Z8" s="74"/>
      <c r="AA8" s="74"/>
      <c r="AB8" s="74"/>
    </row>
    <row r="9" spans="1:28" ht="14.25" customHeight="1">
      <c r="A9" s="215" t="s">
        <v>254</v>
      </c>
      <c r="B9" s="168" t="s">
        <v>251</v>
      </c>
      <c r="C9" s="171">
        <v>100994</v>
      </c>
      <c r="D9" s="211">
        <v>10</v>
      </c>
      <c r="E9" s="201"/>
      <c r="F9" s="23"/>
      <c r="G9" s="72"/>
      <c r="H9" s="72"/>
      <c r="I9" s="72"/>
      <c r="J9" s="72"/>
      <c r="K9" s="72"/>
      <c r="L9" s="72"/>
      <c r="M9" s="72"/>
      <c r="N9" s="72"/>
      <c r="O9" s="72"/>
      <c r="P9" s="72">
        <v>10</v>
      </c>
      <c r="Q9" s="72"/>
      <c r="R9" s="72"/>
      <c r="S9" s="72"/>
      <c r="T9" s="72"/>
      <c r="U9" s="72"/>
      <c r="V9" s="72"/>
      <c r="W9" s="229">
        <f t="shared" si="1"/>
        <v>10</v>
      </c>
      <c r="X9" s="73"/>
      <c r="Y9" s="74"/>
      <c r="Z9" s="74"/>
      <c r="AA9" s="74"/>
      <c r="AB9" s="74"/>
    </row>
    <row r="10" spans="1:28" ht="14.25" customHeight="1">
      <c r="A10" s="215" t="s">
        <v>254</v>
      </c>
      <c r="B10" s="168" t="s">
        <v>252</v>
      </c>
      <c r="C10" s="171">
        <v>100995</v>
      </c>
      <c r="D10" s="211">
        <v>143.30000000000001</v>
      </c>
      <c r="E10" s="201"/>
      <c r="F10" s="23">
        <v>104.82</v>
      </c>
      <c r="G10" s="72"/>
      <c r="H10" s="72"/>
      <c r="I10" s="72"/>
      <c r="J10" s="72"/>
      <c r="K10" s="72"/>
      <c r="L10" s="72">
        <f>143.3-104.82</f>
        <v>38.480000000000018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229">
        <f t="shared" si="1"/>
        <v>143.30000000000001</v>
      </c>
      <c r="X10" s="73"/>
      <c r="Y10" s="74"/>
      <c r="Z10" s="74"/>
      <c r="AA10" s="74"/>
      <c r="AB10" s="74"/>
    </row>
    <row r="11" spans="1:28" ht="14.25" customHeight="1">
      <c r="A11" s="215" t="s">
        <v>254</v>
      </c>
      <c r="B11" s="168" t="s">
        <v>253</v>
      </c>
      <c r="C11" s="171">
        <v>100996</v>
      </c>
      <c r="D11" s="211">
        <v>141.51</v>
      </c>
      <c r="E11" s="201"/>
      <c r="F11" s="23"/>
      <c r="G11" s="72"/>
      <c r="H11" s="72">
        <v>66.849999999999994</v>
      </c>
      <c r="I11" s="72">
        <v>14.05</v>
      </c>
      <c r="J11" s="72">
        <f>59.49+1.12</f>
        <v>60.61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229">
        <f t="shared" si="1"/>
        <v>141.51</v>
      </c>
      <c r="X11" s="73"/>
      <c r="Y11" s="74"/>
      <c r="Z11" s="74"/>
      <c r="AA11" s="74"/>
      <c r="AB11" s="74"/>
    </row>
    <row r="12" spans="1:28" ht="14.25" customHeight="1">
      <c r="A12" s="215" t="s">
        <v>262</v>
      </c>
      <c r="B12" s="168" t="s">
        <v>250</v>
      </c>
      <c r="C12" s="171">
        <v>100997</v>
      </c>
      <c r="D12" s="211">
        <v>53.2</v>
      </c>
      <c r="E12" s="201"/>
      <c r="F12" s="23"/>
      <c r="G12" s="72"/>
      <c r="H12" s="72"/>
      <c r="I12" s="72"/>
      <c r="J12" s="72"/>
      <c r="K12" s="72">
        <v>53.2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229">
        <f t="shared" si="1"/>
        <v>53.2</v>
      </c>
      <c r="X12" s="73"/>
      <c r="Y12" s="74"/>
      <c r="Z12" s="74"/>
      <c r="AA12" s="74"/>
      <c r="AB12" s="74"/>
    </row>
    <row r="13" spans="1:28" ht="14.25" customHeight="1">
      <c r="A13" s="215" t="s">
        <v>262</v>
      </c>
      <c r="B13" s="168" t="s">
        <v>253</v>
      </c>
      <c r="C13" s="171">
        <v>100998</v>
      </c>
      <c r="D13" s="211">
        <v>128.74</v>
      </c>
      <c r="E13" s="201"/>
      <c r="F13" s="23"/>
      <c r="G13" s="72"/>
      <c r="H13" s="72">
        <v>66.849999999999994</v>
      </c>
      <c r="I13" s="72">
        <v>11.65</v>
      </c>
      <c r="J13" s="72">
        <f>49.31+0.93</f>
        <v>50.24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229">
        <f t="shared" si="1"/>
        <v>128.74</v>
      </c>
      <c r="X13" s="73"/>
      <c r="Y13" s="74"/>
      <c r="Z13" s="74"/>
      <c r="AA13" s="74"/>
      <c r="AB13" s="74"/>
    </row>
    <row r="14" spans="1:28" ht="14.25" customHeight="1">
      <c r="A14" s="215" t="s">
        <v>262</v>
      </c>
      <c r="B14" s="168" t="s">
        <v>252</v>
      </c>
      <c r="C14" s="171">
        <v>100999</v>
      </c>
      <c r="D14" s="211">
        <v>118.42</v>
      </c>
      <c r="E14" s="201"/>
      <c r="F14" s="23">
        <v>79.94</v>
      </c>
      <c r="G14" s="72"/>
      <c r="H14" s="72"/>
      <c r="I14" s="72"/>
      <c r="J14" s="72"/>
      <c r="K14" s="72"/>
      <c r="L14" s="72">
        <f>118.42-79.94</f>
        <v>38.480000000000004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229">
        <f t="shared" si="1"/>
        <v>118.42</v>
      </c>
      <c r="X14" s="73"/>
      <c r="Y14" s="74"/>
      <c r="Z14" s="74"/>
      <c r="AA14" s="74"/>
      <c r="AB14" s="74"/>
    </row>
    <row r="15" spans="1:28" ht="14.25" customHeight="1">
      <c r="A15" s="215" t="s">
        <v>262</v>
      </c>
      <c r="B15" s="221" t="s">
        <v>260</v>
      </c>
      <c r="C15" s="171">
        <v>101000</v>
      </c>
      <c r="D15" s="211">
        <v>250</v>
      </c>
      <c r="E15" s="201"/>
      <c r="F15" s="2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229">
        <f t="shared" si="1"/>
        <v>0</v>
      </c>
      <c r="X15" s="73"/>
      <c r="Y15" s="74"/>
      <c r="Z15" s="74">
        <f t="shared" ref="Z15:Z17" si="2">D15</f>
        <v>250</v>
      </c>
      <c r="AA15" s="74"/>
      <c r="AB15" s="74"/>
    </row>
    <row r="16" spans="1:28" ht="14.25" customHeight="1">
      <c r="A16" s="215" t="s">
        <v>262</v>
      </c>
      <c r="B16" s="168" t="s">
        <v>358</v>
      </c>
      <c r="C16" s="171">
        <v>101001</v>
      </c>
      <c r="D16" s="211">
        <v>262.67</v>
      </c>
      <c r="E16" s="201"/>
      <c r="F16" s="2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229">
        <f t="shared" si="1"/>
        <v>0</v>
      </c>
      <c r="X16" s="73"/>
      <c r="Y16" s="74"/>
      <c r="Z16" s="74">
        <f t="shared" si="2"/>
        <v>262.67</v>
      </c>
      <c r="AA16" s="74"/>
      <c r="AB16" s="74"/>
    </row>
    <row r="17" spans="1:28" ht="14.25" customHeight="1">
      <c r="A17" s="215" t="s">
        <v>263</v>
      </c>
      <c r="B17" s="168" t="s">
        <v>365</v>
      </c>
      <c r="C17" s="210">
        <v>101002</v>
      </c>
      <c r="D17" s="211">
        <v>121.7</v>
      </c>
      <c r="E17" s="201"/>
      <c r="F17" s="2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229">
        <f t="shared" si="1"/>
        <v>0</v>
      </c>
      <c r="X17" s="73"/>
      <c r="Y17" s="74"/>
      <c r="Z17" s="74">
        <f t="shared" si="2"/>
        <v>121.7</v>
      </c>
      <c r="AA17" s="74"/>
      <c r="AB17" s="74"/>
    </row>
    <row r="18" spans="1:28" ht="14.25" customHeight="1">
      <c r="A18" s="215" t="s">
        <v>263</v>
      </c>
      <c r="B18" s="168" t="s">
        <v>265</v>
      </c>
      <c r="C18" s="210">
        <v>101003</v>
      </c>
      <c r="D18" s="211">
        <v>53.2</v>
      </c>
      <c r="E18" s="201"/>
      <c r="F18" s="23"/>
      <c r="G18" s="72"/>
      <c r="H18" s="72"/>
      <c r="I18" s="72"/>
      <c r="J18" s="72"/>
      <c r="K18" s="72">
        <v>53.2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229">
        <f t="shared" si="1"/>
        <v>53.2</v>
      </c>
      <c r="X18" s="73"/>
      <c r="Y18" s="74"/>
      <c r="Z18" s="74"/>
      <c r="AA18" s="74"/>
      <c r="AB18" s="74"/>
    </row>
    <row r="19" spans="1:28" ht="14.25" customHeight="1">
      <c r="A19" s="215" t="s">
        <v>263</v>
      </c>
      <c r="B19" s="168" t="s">
        <v>266</v>
      </c>
      <c r="C19" s="210">
        <v>101004</v>
      </c>
      <c r="D19" s="211">
        <v>132.38999999999999</v>
      </c>
      <c r="E19" s="201"/>
      <c r="F19" s="23"/>
      <c r="G19" s="72"/>
      <c r="H19" s="72">
        <v>66.849999999999994</v>
      </c>
      <c r="I19" s="72">
        <v>12.33</v>
      </c>
      <c r="J19" s="72">
        <f>52.22+0.99</f>
        <v>53.21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6"/>
      <c r="V19" s="72"/>
      <c r="W19" s="229">
        <f t="shared" si="1"/>
        <v>132.38999999999999</v>
      </c>
      <c r="X19" s="73"/>
      <c r="Y19" s="74"/>
      <c r="Z19" s="74"/>
      <c r="AA19" s="74"/>
      <c r="AB19" s="74"/>
    </row>
    <row r="20" spans="1:28" ht="14.25" customHeight="1">
      <c r="A20" s="215" t="s">
        <v>263</v>
      </c>
      <c r="B20" s="168" t="s">
        <v>267</v>
      </c>
      <c r="C20" s="210">
        <v>101005</v>
      </c>
      <c r="D20" s="211">
        <v>78</v>
      </c>
      <c r="E20" s="201"/>
      <c r="F20" s="2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6"/>
      <c r="V20" s="72"/>
      <c r="W20" s="229">
        <f t="shared" si="1"/>
        <v>0</v>
      </c>
      <c r="X20" s="73"/>
      <c r="Y20" s="74"/>
      <c r="Z20" s="74">
        <f>D20</f>
        <v>78</v>
      </c>
      <c r="AA20" s="74"/>
      <c r="AB20" s="74"/>
    </row>
    <row r="21" spans="1:28" ht="14.25" customHeight="1">
      <c r="A21" s="215" t="s">
        <v>263</v>
      </c>
      <c r="B21" s="168" t="s">
        <v>271</v>
      </c>
      <c r="C21" s="210">
        <v>101006</v>
      </c>
      <c r="D21" s="211">
        <v>100</v>
      </c>
      <c r="E21" s="201"/>
      <c r="F21" s="23"/>
      <c r="G21" s="23"/>
      <c r="H21" s="23"/>
      <c r="I21" s="23"/>
      <c r="J21" s="23"/>
      <c r="K21" s="72"/>
      <c r="L21" s="72"/>
      <c r="M21" s="72"/>
      <c r="N21" s="72"/>
      <c r="O21" s="72"/>
      <c r="P21" s="72"/>
      <c r="Q21" s="72"/>
      <c r="R21" s="72"/>
      <c r="S21" s="72">
        <v>100</v>
      </c>
      <c r="T21" s="72"/>
      <c r="U21" s="76"/>
      <c r="V21" s="72"/>
      <c r="W21" s="229">
        <f t="shared" si="1"/>
        <v>100</v>
      </c>
      <c r="X21" s="73"/>
      <c r="Y21" s="74"/>
      <c r="Z21" s="74"/>
      <c r="AA21" s="74"/>
      <c r="AB21" s="74"/>
    </row>
    <row r="22" spans="1:28" ht="14.25" customHeight="1">
      <c r="A22" s="215" t="s">
        <v>263</v>
      </c>
      <c r="B22" s="168" t="s">
        <v>366</v>
      </c>
      <c r="C22" s="210">
        <v>101007</v>
      </c>
      <c r="D22" s="211">
        <v>432</v>
      </c>
      <c r="E22" s="201"/>
      <c r="F22" s="23"/>
      <c r="G22" s="72"/>
      <c r="H22" s="72"/>
      <c r="I22" s="72"/>
      <c r="J22" s="72"/>
      <c r="K22" s="72"/>
      <c r="L22" s="72"/>
      <c r="M22" s="72">
        <v>432</v>
      </c>
      <c r="N22" s="72"/>
      <c r="O22" s="72"/>
      <c r="P22" s="72"/>
      <c r="Q22" s="72"/>
      <c r="R22" s="72"/>
      <c r="S22" s="72"/>
      <c r="T22" s="72"/>
      <c r="U22" s="76"/>
      <c r="V22" s="72"/>
      <c r="W22" s="229">
        <f t="shared" si="1"/>
        <v>432</v>
      </c>
      <c r="X22" s="73"/>
      <c r="Y22" s="74"/>
      <c r="Z22" s="74"/>
      <c r="AA22" s="74"/>
      <c r="AB22" s="74"/>
    </row>
    <row r="23" spans="1:28" ht="14.25" customHeight="1">
      <c r="A23" s="215" t="s">
        <v>263</v>
      </c>
      <c r="B23" s="221" t="s">
        <v>268</v>
      </c>
      <c r="C23" s="210">
        <v>101008</v>
      </c>
      <c r="D23" s="211">
        <v>180</v>
      </c>
      <c r="E23" s="201"/>
      <c r="F23" s="23"/>
      <c r="G23" s="72"/>
      <c r="H23" s="72"/>
      <c r="I23" s="72"/>
      <c r="J23" s="72"/>
      <c r="K23" s="23"/>
      <c r="L23" s="23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229">
        <f t="shared" si="1"/>
        <v>0</v>
      </c>
      <c r="X23" s="73"/>
      <c r="Y23" s="74"/>
      <c r="Z23" s="74">
        <f>D23</f>
        <v>180</v>
      </c>
      <c r="AA23" s="74"/>
      <c r="AB23" s="74"/>
    </row>
    <row r="24" spans="1:28" ht="14.25" customHeight="1">
      <c r="A24" s="215" t="s">
        <v>263</v>
      </c>
      <c r="B24" s="213" t="s">
        <v>269</v>
      </c>
      <c r="C24" s="210">
        <v>101009</v>
      </c>
      <c r="D24" s="211">
        <v>157.59</v>
      </c>
      <c r="E24" s="201"/>
      <c r="F24" s="23">
        <v>86.94</v>
      </c>
      <c r="G24" s="72"/>
      <c r="H24" s="72"/>
      <c r="I24" s="72"/>
      <c r="J24" s="72"/>
      <c r="K24" s="72"/>
      <c r="L24" s="72">
        <f>157.59-86.94</f>
        <v>70.650000000000006</v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229">
        <f t="shared" si="1"/>
        <v>157.59</v>
      </c>
      <c r="X24" s="73"/>
      <c r="Y24" s="74"/>
      <c r="Z24" s="74"/>
      <c r="AA24" s="74"/>
      <c r="AB24" s="74"/>
    </row>
    <row r="25" spans="1:28" ht="14.25" customHeight="1">
      <c r="A25" s="215" t="s">
        <v>273</v>
      </c>
      <c r="B25" s="213" t="s">
        <v>367</v>
      </c>
      <c r="C25" s="171">
        <v>101010</v>
      </c>
      <c r="D25" s="211">
        <v>58.57</v>
      </c>
      <c r="E25" s="201"/>
      <c r="F25" s="2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229">
        <f t="shared" si="1"/>
        <v>0</v>
      </c>
      <c r="X25" s="73"/>
      <c r="Y25" s="74"/>
      <c r="Z25" s="74">
        <f t="shared" ref="Z25:Z26" si="3">D25</f>
        <v>58.57</v>
      </c>
      <c r="AA25" s="74"/>
      <c r="AB25" s="74"/>
    </row>
    <row r="26" spans="1:28" ht="14.25" customHeight="1">
      <c r="A26" s="215" t="s">
        <v>273</v>
      </c>
      <c r="B26" s="213" t="s">
        <v>359</v>
      </c>
      <c r="C26" s="171">
        <v>101011</v>
      </c>
      <c r="D26" s="211">
        <v>81.55</v>
      </c>
      <c r="E26" s="201"/>
      <c r="F26" s="23"/>
      <c r="G26" s="23"/>
      <c r="H26" s="23"/>
      <c r="I26" s="23"/>
      <c r="J26" s="23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229">
        <f t="shared" si="1"/>
        <v>0</v>
      </c>
      <c r="X26" s="73"/>
      <c r="Y26" s="74"/>
      <c r="Z26" s="74">
        <f t="shared" si="3"/>
        <v>81.55</v>
      </c>
      <c r="AA26" s="74"/>
      <c r="AB26" s="74"/>
    </row>
    <row r="27" spans="1:28" ht="14.25" customHeight="1">
      <c r="A27" s="215" t="s">
        <v>273</v>
      </c>
      <c r="B27" s="213" t="s">
        <v>364</v>
      </c>
      <c r="C27" s="171">
        <v>101012</v>
      </c>
      <c r="D27" s="211">
        <v>30.51</v>
      </c>
      <c r="E27" s="201"/>
      <c r="F27" s="23"/>
      <c r="G27" s="72"/>
      <c r="H27" s="72"/>
      <c r="I27" s="72"/>
      <c r="J27" s="72"/>
      <c r="K27" s="23"/>
      <c r="L27" s="23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229">
        <f t="shared" si="1"/>
        <v>0</v>
      </c>
      <c r="X27" s="73"/>
      <c r="Y27" s="74">
        <f>D27</f>
        <v>30.51</v>
      </c>
      <c r="Z27" s="74"/>
      <c r="AA27" s="74"/>
      <c r="AB27" s="74"/>
    </row>
    <row r="28" spans="1:28" ht="14.25" customHeight="1">
      <c r="A28" s="215" t="s">
        <v>273</v>
      </c>
      <c r="B28" s="213" t="s">
        <v>368</v>
      </c>
      <c r="C28" s="171">
        <v>101013</v>
      </c>
      <c r="D28" s="211">
        <v>73</v>
      </c>
      <c r="E28" s="201"/>
      <c r="F28" s="2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229">
        <f t="shared" si="1"/>
        <v>0</v>
      </c>
      <c r="X28" s="78"/>
      <c r="Y28" s="74">
        <f t="shared" ref="Y28:Y29" si="4">D28</f>
        <v>73</v>
      </c>
      <c r="Z28" s="79"/>
      <c r="AA28" s="79"/>
      <c r="AB28" s="79"/>
    </row>
    <row r="29" spans="1:28" ht="14.25" customHeight="1">
      <c r="A29" s="215" t="s">
        <v>273</v>
      </c>
      <c r="B29" s="213" t="s">
        <v>362</v>
      </c>
      <c r="C29" s="171">
        <v>101014</v>
      </c>
      <c r="D29" s="211">
        <v>24</v>
      </c>
      <c r="E29" s="201"/>
      <c r="F29" s="2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229">
        <f t="shared" si="1"/>
        <v>0</v>
      </c>
      <c r="X29" s="73"/>
      <c r="Y29" s="74">
        <f t="shared" si="4"/>
        <v>24</v>
      </c>
      <c r="Z29" s="74"/>
      <c r="AA29" s="74"/>
      <c r="AB29" s="74"/>
    </row>
    <row r="30" spans="1:28" ht="14.25" customHeight="1">
      <c r="A30" s="215" t="s">
        <v>278</v>
      </c>
      <c r="B30" s="168" t="s">
        <v>287</v>
      </c>
      <c r="C30" s="171">
        <v>101015</v>
      </c>
      <c r="D30" s="211">
        <v>40</v>
      </c>
      <c r="E30" s="201"/>
      <c r="F30" s="23"/>
      <c r="G30" s="72"/>
      <c r="H30" s="72"/>
      <c r="I30" s="72"/>
      <c r="J30" s="72"/>
      <c r="K30" s="72"/>
      <c r="L30" s="72"/>
      <c r="M30" s="72"/>
      <c r="N30" s="72"/>
      <c r="O30" s="72"/>
      <c r="P30" s="72">
        <v>40</v>
      </c>
      <c r="Q30" s="72"/>
      <c r="R30" s="72"/>
      <c r="S30" s="72"/>
      <c r="T30" s="72"/>
      <c r="U30" s="72"/>
      <c r="V30" s="72"/>
      <c r="W30" s="229">
        <f t="shared" si="1"/>
        <v>40</v>
      </c>
      <c r="X30" s="73"/>
      <c r="Y30" s="74"/>
      <c r="Z30" s="74"/>
      <c r="AA30" s="74"/>
      <c r="AB30" s="74"/>
    </row>
    <row r="31" spans="1:28" ht="14.25" customHeight="1">
      <c r="A31" s="215" t="s">
        <v>278</v>
      </c>
      <c r="B31" s="168" t="s">
        <v>369</v>
      </c>
      <c r="C31" s="171">
        <v>101016</v>
      </c>
      <c r="D31" s="211">
        <v>44.86</v>
      </c>
      <c r="E31" s="201"/>
      <c r="F31" s="2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229">
        <f t="shared" si="1"/>
        <v>0</v>
      </c>
      <c r="X31" s="73"/>
      <c r="Y31" s="74">
        <f>D31</f>
        <v>44.86</v>
      </c>
      <c r="Z31" s="74"/>
      <c r="AA31" s="74"/>
      <c r="AB31" s="74"/>
    </row>
    <row r="32" spans="1:28" ht="14.25" customHeight="1">
      <c r="A32" s="212" t="s">
        <v>278</v>
      </c>
      <c r="B32" s="168" t="s">
        <v>282</v>
      </c>
      <c r="C32" s="171">
        <v>101017</v>
      </c>
      <c r="D32" s="211">
        <v>123.48</v>
      </c>
      <c r="E32" s="201"/>
      <c r="F32" s="23">
        <v>123.48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229">
        <f t="shared" si="1"/>
        <v>123.48</v>
      </c>
      <c r="X32" s="73"/>
      <c r="Y32" s="74"/>
      <c r="Z32" s="74"/>
      <c r="AA32" s="74"/>
      <c r="AB32" s="74"/>
    </row>
    <row r="33" spans="1:28" ht="14.25" customHeight="1">
      <c r="A33" s="212" t="s">
        <v>278</v>
      </c>
      <c r="B33" s="168" t="s">
        <v>283</v>
      </c>
      <c r="C33" s="171">
        <v>101018</v>
      </c>
      <c r="D33" s="211">
        <v>54.8</v>
      </c>
      <c r="E33" s="201"/>
      <c r="F33" s="23"/>
      <c r="G33" s="72"/>
      <c r="H33" s="72"/>
      <c r="I33" s="72"/>
      <c r="J33" s="72"/>
      <c r="K33" s="72">
        <v>54.8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229">
        <f t="shared" si="1"/>
        <v>54.8</v>
      </c>
      <c r="X33" s="73"/>
      <c r="Y33" s="74"/>
      <c r="Z33" s="74"/>
      <c r="AA33" s="74"/>
      <c r="AB33" s="74"/>
    </row>
    <row r="34" spans="1:28" ht="14.25" customHeight="1">
      <c r="A34" s="212" t="s">
        <v>278</v>
      </c>
      <c r="B34" s="168" t="s">
        <v>288</v>
      </c>
      <c r="C34" s="171">
        <v>101019</v>
      </c>
      <c r="D34" s="211">
        <v>129.94999999999999</v>
      </c>
      <c r="E34" s="201"/>
      <c r="F34" s="23"/>
      <c r="G34" s="72"/>
      <c r="H34" s="72">
        <v>66.849999999999994</v>
      </c>
      <c r="I34" s="72">
        <v>10</v>
      </c>
      <c r="J34" s="72">
        <v>53.1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229">
        <f t="shared" si="1"/>
        <v>129.94999999999999</v>
      </c>
      <c r="X34" s="73"/>
      <c r="Y34" s="74"/>
      <c r="Z34" s="74"/>
      <c r="AA34" s="74"/>
      <c r="AB34" s="74"/>
    </row>
    <row r="35" spans="1:28" ht="14.25" customHeight="1">
      <c r="A35" s="212" t="s">
        <v>278</v>
      </c>
      <c r="B35" s="168" t="s">
        <v>291</v>
      </c>
      <c r="C35" s="171">
        <v>101020</v>
      </c>
      <c r="D35" s="210">
        <v>147.96</v>
      </c>
      <c r="E35" s="201"/>
      <c r="F35" s="2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229">
        <f t="shared" si="1"/>
        <v>0</v>
      </c>
      <c r="X35" s="73"/>
      <c r="Y35" s="74">
        <f>D35</f>
        <v>147.96</v>
      </c>
      <c r="Z35" s="74"/>
      <c r="AA35" s="74"/>
      <c r="AB35" s="74"/>
    </row>
    <row r="36" spans="1:28" ht="14.25" customHeight="1">
      <c r="A36" s="214" t="s">
        <v>294</v>
      </c>
      <c r="B36" s="168" t="s">
        <v>295</v>
      </c>
      <c r="C36" s="171">
        <v>101021</v>
      </c>
      <c r="D36" s="211">
        <v>125</v>
      </c>
      <c r="E36" s="203"/>
      <c r="F36" s="166"/>
      <c r="G36" s="166"/>
      <c r="H36" s="166"/>
      <c r="I36" s="166"/>
      <c r="J36" s="72"/>
      <c r="K36" s="72"/>
      <c r="L36" s="72"/>
      <c r="M36" s="72"/>
      <c r="N36" s="72"/>
      <c r="O36" s="72"/>
      <c r="P36" s="72"/>
      <c r="Q36" s="72">
        <v>125</v>
      </c>
      <c r="R36" s="72"/>
      <c r="S36" s="72"/>
      <c r="T36" s="72"/>
      <c r="U36" s="72"/>
      <c r="V36" s="72"/>
      <c r="W36" s="229">
        <f t="shared" si="1"/>
        <v>125</v>
      </c>
      <c r="X36" s="73"/>
      <c r="Y36" s="74"/>
      <c r="Z36" s="74"/>
      <c r="AA36" s="74"/>
      <c r="AB36" s="74"/>
    </row>
    <row r="37" spans="1:28" ht="14.25" customHeight="1">
      <c r="A37" s="214" t="s">
        <v>294</v>
      </c>
      <c r="B37" s="168" t="s">
        <v>296</v>
      </c>
      <c r="C37" s="171">
        <v>101022</v>
      </c>
      <c r="D37" s="211">
        <v>2001.12</v>
      </c>
      <c r="E37" s="204"/>
      <c r="F37" s="170"/>
      <c r="G37" s="170"/>
      <c r="H37" s="170"/>
      <c r="I37" s="170"/>
      <c r="J37" s="164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229">
        <f t="shared" si="1"/>
        <v>0</v>
      </c>
      <c r="X37" s="73"/>
      <c r="Y37" s="74">
        <f>D37</f>
        <v>2001.12</v>
      </c>
      <c r="Z37" s="74"/>
      <c r="AA37" s="74"/>
      <c r="AB37" s="74"/>
    </row>
    <row r="38" spans="1:28" ht="14.25" customHeight="1">
      <c r="A38" s="214" t="s">
        <v>294</v>
      </c>
      <c r="B38" s="168" t="s">
        <v>297</v>
      </c>
      <c r="C38" s="171">
        <v>101023</v>
      </c>
      <c r="D38" s="211">
        <v>421.22</v>
      </c>
      <c r="E38" s="205"/>
      <c r="F38" s="172"/>
      <c r="G38" s="170"/>
      <c r="H38" s="170"/>
      <c r="I38" s="170"/>
      <c r="J38" s="164"/>
      <c r="K38" s="72"/>
      <c r="L38" s="72"/>
      <c r="M38" s="72"/>
      <c r="N38" s="72"/>
      <c r="O38" s="72">
        <v>421.22</v>
      </c>
      <c r="P38" s="72"/>
      <c r="Q38" s="72"/>
      <c r="R38" s="72"/>
      <c r="S38" s="72"/>
      <c r="T38" s="72"/>
      <c r="U38" s="72"/>
      <c r="V38" s="72"/>
      <c r="W38" s="229">
        <f t="shared" si="1"/>
        <v>421.22</v>
      </c>
      <c r="X38" s="73"/>
      <c r="Y38" s="74"/>
      <c r="Z38" s="74"/>
      <c r="AA38" s="74"/>
      <c r="AB38" s="74"/>
    </row>
    <row r="39" spans="1:28" ht="14.25" customHeight="1">
      <c r="A39" s="214" t="s">
        <v>299</v>
      </c>
      <c r="B39" s="168" t="s">
        <v>300</v>
      </c>
      <c r="C39" s="171">
        <v>101024</v>
      </c>
      <c r="D39" s="211">
        <v>129.94999999999999</v>
      </c>
      <c r="E39" s="205"/>
      <c r="F39" s="172"/>
      <c r="G39" s="173"/>
      <c r="H39" s="72">
        <v>66.849999999999994</v>
      </c>
      <c r="I39" s="72">
        <v>10</v>
      </c>
      <c r="J39" s="72">
        <v>53.1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229">
        <f t="shared" si="1"/>
        <v>129.94999999999999</v>
      </c>
      <c r="X39" s="73"/>
      <c r="Y39" s="74"/>
      <c r="Z39" s="74"/>
      <c r="AA39" s="74"/>
      <c r="AB39" s="74"/>
    </row>
    <row r="40" spans="1:28" ht="14.25" customHeight="1">
      <c r="A40" s="214" t="s">
        <v>299</v>
      </c>
      <c r="B40" s="168" t="s">
        <v>301</v>
      </c>
      <c r="C40" s="171">
        <v>101025</v>
      </c>
      <c r="D40" s="211">
        <v>129.94999999999999</v>
      </c>
      <c r="E40" s="205"/>
      <c r="F40" s="172"/>
      <c r="G40" s="173"/>
      <c r="H40" s="72">
        <v>66.849999999999994</v>
      </c>
      <c r="I40" s="72">
        <v>10</v>
      </c>
      <c r="J40" s="72">
        <v>53.1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229">
        <f t="shared" si="1"/>
        <v>129.94999999999999</v>
      </c>
      <c r="X40" s="73"/>
      <c r="Y40" s="74"/>
      <c r="Z40" s="74"/>
      <c r="AA40" s="74"/>
      <c r="AB40" s="74"/>
    </row>
    <row r="41" spans="1:28" ht="14.25" customHeight="1">
      <c r="A41" s="214" t="s">
        <v>299</v>
      </c>
      <c r="B41" s="168" t="s">
        <v>302</v>
      </c>
      <c r="C41" s="171">
        <v>101026</v>
      </c>
      <c r="D41" s="211">
        <v>54.8</v>
      </c>
      <c r="E41" s="205"/>
      <c r="F41" s="172"/>
      <c r="G41" s="173"/>
      <c r="H41" s="173"/>
      <c r="I41" s="173"/>
      <c r="J41" s="165"/>
      <c r="K41" s="72">
        <v>54.8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229">
        <f t="shared" si="1"/>
        <v>54.8</v>
      </c>
      <c r="X41" s="73"/>
      <c r="Y41" s="74"/>
      <c r="Z41" s="74"/>
      <c r="AA41" s="74"/>
      <c r="AB41" s="74"/>
    </row>
    <row r="42" spans="1:28" ht="14.25" customHeight="1">
      <c r="A42" s="214" t="s">
        <v>299</v>
      </c>
      <c r="B42" s="168" t="s">
        <v>303</v>
      </c>
      <c r="C42" s="171">
        <v>101027</v>
      </c>
      <c r="D42" s="211">
        <v>54.8</v>
      </c>
      <c r="E42" s="205"/>
      <c r="F42" s="172"/>
      <c r="G42" s="173"/>
      <c r="H42" s="173"/>
      <c r="I42" s="173"/>
      <c r="J42" s="165"/>
      <c r="K42" s="72">
        <v>54.8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229">
        <f t="shared" si="1"/>
        <v>54.8</v>
      </c>
      <c r="X42" s="73"/>
      <c r="Y42" s="74"/>
      <c r="Z42" s="74"/>
      <c r="AA42" s="74"/>
      <c r="AB42" s="74"/>
    </row>
    <row r="43" spans="1:28" ht="14.25" customHeight="1">
      <c r="A43" s="214" t="s">
        <v>299</v>
      </c>
      <c r="B43" s="168" t="s">
        <v>304</v>
      </c>
      <c r="C43" s="171">
        <v>101028</v>
      </c>
      <c r="D43" s="211">
        <v>123.48</v>
      </c>
      <c r="E43" s="205"/>
      <c r="F43" s="172">
        <v>123.48</v>
      </c>
      <c r="G43" s="173"/>
      <c r="H43" s="173"/>
      <c r="I43" s="173"/>
      <c r="J43" s="165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229">
        <f t="shared" si="1"/>
        <v>123.48</v>
      </c>
      <c r="X43" s="73"/>
      <c r="Y43" s="74"/>
      <c r="Z43" s="74"/>
      <c r="AA43" s="74"/>
      <c r="AB43" s="74"/>
    </row>
    <row r="44" spans="1:28" ht="14.25" customHeight="1">
      <c r="A44" s="214" t="s">
        <v>299</v>
      </c>
      <c r="B44" s="168" t="s">
        <v>305</v>
      </c>
      <c r="C44" s="171">
        <v>101029</v>
      </c>
      <c r="D44" s="211">
        <v>123.48</v>
      </c>
      <c r="E44" s="205"/>
      <c r="F44" s="172">
        <v>123.48</v>
      </c>
      <c r="G44" s="173"/>
      <c r="H44" s="173"/>
      <c r="I44" s="173"/>
      <c r="J44" s="165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229">
        <f t="shared" si="1"/>
        <v>123.48</v>
      </c>
      <c r="X44" s="73"/>
      <c r="Y44" s="74"/>
      <c r="Z44" s="74"/>
      <c r="AA44" s="74"/>
      <c r="AB44" s="74"/>
    </row>
    <row r="45" spans="1:28" ht="14.25" customHeight="1">
      <c r="A45" s="214" t="s">
        <v>299</v>
      </c>
      <c r="B45" s="168" t="s">
        <v>370</v>
      </c>
      <c r="C45" s="171">
        <v>101030</v>
      </c>
      <c r="D45" s="211">
        <v>25.48</v>
      </c>
      <c r="E45" s="205"/>
      <c r="F45" s="172"/>
      <c r="G45" s="173"/>
      <c r="H45" s="173"/>
      <c r="I45" s="173"/>
      <c r="J45" s="165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229">
        <f t="shared" si="1"/>
        <v>0</v>
      </c>
      <c r="X45" s="73"/>
      <c r="Y45" s="74">
        <f>D45</f>
        <v>25.48</v>
      </c>
      <c r="Z45" s="74"/>
      <c r="AA45" s="74"/>
      <c r="AB45" s="74"/>
    </row>
    <row r="46" spans="1:28" ht="14.25" customHeight="1">
      <c r="A46" s="214" t="s">
        <v>299</v>
      </c>
      <c r="B46" s="168" t="s">
        <v>306</v>
      </c>
      <c r="C46" s="171">
        <v>101031</v>
      </c>
      <c r="D46" s="211">
        <v>147.96</v>
      </c>
      <c r="E46" s="205"/>
      <c r="F46" s="172"/>
      <c r="G46" s="173"/>
      <c r="H46" s="173"/>
      <c r="I46" s="173"/>
      <c r="J46" s="165"/>
      <c r="K46" s="72"/>
      <c r="L46" s="72"/>
      <c r="M46" s="72"/>
      <c r="N46" s="72"/>
      <c r="O46" s="72"/>
      <c r="P46" s="72"/>
      <c r="Q46" s="72"/>
      <c r="R46" s="72"/>
      <c r="S46" s="72"/>
      <c r="T46" s="72">
        <v>147.96</v>
      </c>
      <c r="U46" s="72"/>
      <c r="V46" s="72"/>
      <c r="W46" s="229">
        <f t="shared" si="1"/>
        <v>147.96</v>
      </c>
      <c r="X46" s="73"/>
      <c r="Y46" s="74"/>
      <c r="Z46" s="74"/>
      <c r="AA46" s="74"/>
      <c r="AB46" s="74"/>
    </row>
    <row r="47" spans="1:28" ht="14.25" customHeight="1">
      <c r="A47" s="215" t="s">
        <v>308</v>
      </c>
      <c r="B47" s="168" t="s">
        <v>352</v>
      </c>
      <c r="C47" s="171">
        <v>101032</v>
      </c>
      <c r="D47" s="211">
        <v>996</v>
      </c>
      <c r="E47" s="205"/>
      <c r="F47" s="172"/>
      <c r="G47" s="173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229">
        <f t="shared" si="1"/>
        <v>0</v>
      </c>
      <c r="X47" s="73"/>
      <c r="Y47" s="74">
        <f>D47</f>
        <v>996</v>
      </c>
      <c r="Z47" s="74"/>
      <c r="AA47" s="74"/>
      <c r="AB47" s="74"/>
    </row>
    <row r="48" spans="1:28" ht="14.25" customHeight="1">
      <c r="A48" s="215" t="s">
        <v>308</v>
      </c>
      <c r="B48" s="168" t="s">
        <v>353</v>
      </c>
      <c r="C48" s="171">
        <v>101033</v>
      </c>
      <c r="D48" s="211">
        <v>118.72</v>
      </c>
      <c r="E48" s="205"/>
      <c r="F48" s="172">
        <f>D48</f>
        <v>118.72</v>
      </c>
      <c r="G48" s="173"/>
      <c r="H48" s="173"/>
      <c r="I48" s="173"/>
      <c r="J48" s="165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229">
        <f t="shared" si="1"/>
        <v>118.72</v>
      </c>
      <c r="X48" s="73"/>
      <c r="Y48" s="74"/>
      <c r="Z48" s="74"/>
      <c r="AA48" s="74"/>
      <c r="AB48" s="74"/>
    </row>
    <row r="49" spans="1:28" ht="14.25" customHeight="1">
      <c r="A49" s="215" t="s">
        <v>308</v>
      </c>
      <c r="B49" s="168" t="s">
        <v>311</v>
      </c>
      <c r="C49" s="171">
        <v>101034</v>
      </c>
      <c r="D49" s="211">
        <v>54.8</v>
      </c>
      <c r="E49" s="205"/>
      <c r="F49" s="172"/>
      <c r="G49" s="173"/>
      <c r="H49" s="173"/>
      <c r="I49" s="173"/>
      <c r="J49" s="165"/>
      <c r="K49" s="72">
        <v>54.8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229">
        <f t="shared" si="1"/>
        <v>54.8</v>
      </c>
      <c r="X49" s="73"/>
      <c r="Y49" s="74"/>
      <c r="Z49" s="74"/>
      <c r="AA49" s="74"/>
      <c r="AB49" s="74"/>
    </row>
    <row r="50" spans="1:28" ht="14.25" customHeight="1">
      <c r="A50" s="215" t="s">
        <v>308</v>
      </c>
      <c r="B50" s="168" t="s">
        <v>253</v>
      </c>
      <c r="C50" s="171">
        <v>101035</v>
      </c>
      <c r="D50" s="211">
        <v>129.94999999999999</v>
      </c>
      <c r="E50" s="205"/>
      <c r="F50" s="172">
        <f>D50</f>
        <v>129.94999999999999</v>
      </c>
      <c r="G50" s="173"/>
      <c r="H50" s="173"/>
      <c r="I50" s="173"/>
      <c r="J50" s="165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229">
        <f t="shared" si="1"/>
        <v>129.94999999999999</v>
      </c>
      <c r="X50" s="73"/>
      <c r="Y50" s="74"/>
      <c r="Z50" s="74"/>
      <c r="AA50" s="74"/>
      <c r="AB50" s="74"/>
    </row>
    <row r="51" spans="1:28" ht="14.25" customHeight="1">
      <c r="A51" s="215" t="s">
        <v>308</v>
      </c>
      <c r="B51" s="168" t="s">
        <v>310</v>
      </c>
      <c r="C51" s="171">
        <v>101036</v>
      </c>
      <c r="D51" s="211">
        <v>15</v>
      </c>
      <c r="E51" s="205"/>
      <c r="F51" s="172"/>
      <c r="G51" s="173"/>
      <c r="H51" s="173"/>
      <c r="I51" s="173"/>
      <c r="J51" s="165"/>
      <c r="K51" s="72"/>
      <c r="L51" s="72">
        <v>15</v>
      </c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229">
        <f t="shared" si="1"/>
        <v>15</v>
      </c>
      <c r="X51" s="73"/>
      <c r="Y51" s="74"/>
      <c r="Z51" s="74"/>
      <c r="AA51" s="74"/>
      <c r="AB51" s="74"/>
    </row>
    <row r="52" spans="1:28" ht="14.25" customHeight="1">
      <c r="A52" s="215" t="s">
        <v>318</v>
      </c>
      <c r="B52" s="168" t="s">
        <v>371</v>
      </c>
      <c r="C52" s="171" t="s">
        <v>319</v>
      </c>
      <c r="D52" s="182">
        <v>12.72</v>
      </c>
      <c r="E52" s="205"/>
      <c r="F52" s="172"/>
      <c r="G52" s="173"/>
      <c r="H52" s="173"/>
      <c r="I52" s="173"/>
      <c r="J52" s="165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229">
        <f t="shared" si="1"/>
        <v>0</v>
      </c>
      <c r="X52" s="73"/>
      <c r="Y52" s="74">
        <f>D52</f>
        <v>12.72</v>
      </c>
      <c r="Z52" s="74"/>
      <c r="AA52" s="74"/>
      <c r="AB52" s="74"/>
    </row>
    <row r="53" spans="1:28" ht="14.25" customHeight="1">
      <c r="A53" s="215" t="s">
        <v>322</v>
      </c>
      <c r="B53" s="168" t="s">
        <v>288</v>
      </c>
      <c r="C53" s="171">
        <v>101037</v>
      </c>
      <c r="D53" s="182">
        <v>129.94999999999999</v>
      </c>
      <c r="E53" s="205"/>
      <c r="F53" s="172">
        <v>129.94999999999999</v>
      </c>
      <c r="G53" s="173"/>
      <c r="H53" s="173"/>
      <c r="I53" s="173"/>
      <c r="J53" s="165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229">
        <f t="shared" si="1"/>
        <v>129.94999999999999</v>
      </c>
      <c r="X53" s="73"/>
      <c r="Y53" s="74"/>
      <c r="Z53" s="74"/>
      <c r="AA53" s="74"/>
      <c r="AB53" s="74"/>
    </row>
    <row r="54" spans="1:28" ht="14.25" customHeight="1">
      <c r="A54" s="215" t="s">
        <v>322</v>
      </c>
      <c r="B54" s="168" t="s">
        <v>324</v>
      </c>
      <c r="C54" s="171">
        <v>101038</v>
      </c>
      <c r="D54" s="182">
        <v>54.8</v>
      </c>
      <c r="E54" s="205"/>
      <c r="F54" s="172"/>
      <c r="G54" s="173"/>
      <c r="H54" s="173"/>
      <c r="I54" s="173"/>
      <c r="J54" s="165"/>
      <c r="K54" s="72">
        <v>54.8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229">
        <f t="shared" si="1"/>
        <v>54.8</v>
      </c>
      <c r="X54" s="73"/>
      <c r="Y54" s="74"/>
      <c r="Z54" s="74"/>
      <c r="AA54" s="74"/>
      <c r="AB54" s="74"/>
    </row>
    <row r="55" spans="1:28" ht="14.25" customHeight="1">
      <c r="A55" s="215" t="s">
        <v>322</v>
      </c>
      <c r="B55" s="168" t="s">
        <v>325</v>
      </c>
      <c r="C55" s="171">
        <v>101039</v>
      </c>
      <c r="D55" s="182">
        <v>116.68</v>
      </c>
      <c r="E55" s="205"/>
      <c r="F55" s="172">
        <f>D55</f>
        <v>116.68</v>
      </c>
      <c r="G55" s="173"/>
      <c r="H55" s="173"/>
      <c r="I55" s="173"/>
      <c r="J55" s="165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229">
        <f t="shared" si="1"/>
        <v>116.68</v>
      </c>
      <c r="X55" s="73"/>
      <c r="Y55" s="74"/>
      <c r="Z55" s="74"/>
      <c r="AA55" s="74"/>
      <c r="AB55" s="74"/>
    </row>
    <row r="56" spans="1:28" ht="14.25" customHeight="1">
      <c r="A56" s="215" t="s">
        <v>327</v>
      </c>
      <c r="B56" s="168" t="s">
        <v>328</v>
      </c>
      <c r="C56" s="171">
        <v>101040</v>
      </c>
      <c r="D56" s="182">
        <v>120</v>
      </c>
      <c r="E56" s="205"/>
      <c r="F56" s="172">
        <v>120</v>
      </c>
      <c r="G56" s="173"/>
      <c r="H56" s="173"/>
      <c r="I56" s="173"/>
      <c r="J56" s="165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229">
        <f t="shared" si="1"/>
        <v>120</v>
      </c>
      <c r="X56" s="276"/>
      <c r="Y56" s="277"/>
      <c r="Z56" s="277"/>
      <c r="AA56" s="277"/>
      <c r="AB56" s="277"/>
    </row>
    <row r="57" spans="1:28" ht="14.25" customHeight="1">
      <c r="A57" s="215" t="s">
        <v>327</v>
      </c>
      <c r="B57" s="168" t="s">
        <v>329</v>
      </c>
      <c r="C57" s="171">
        <v>101041</v>
      </c>
      <c r="D57" s="182">
        <v>204.95</v>
      </c>
      <c r="E57" s="205"/>
      <c r="F57" s="172">
        <v>204.95</v>
      </c>
      <c r="G57" s="173"/>
      <c r="H57" s="173"/>
      <c r="I57" s="173"/>
      <c r="J57" s="165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229">
        <f t="shared" si="1"/>
        <v>204.95</v>
      </c>
      <c r="X57" s="276"/>
      <c r="Y57" s="277"/>
      <c r="Z57" s="277"/>
      <c r="AA57" s="277"/>
      <c r="AB57" s="277"/>
    </row>
    <row r="58" spans="1:28" ht="14.25" customHeight="1">
      <c r="A58" s="215" t="s">
        <v>327</v>
      </c>
      <c r="B58" s="168" t="s">
        <v>288</v>
      </c>
      <c r="C58" s="171">
        <v>101042</v>
      </c>
      <c r="D58" s="182">
        <v>175.59</v>
      </c>
      <c r="E58" s="205"/>
      <c r="F58" s="172"/>
      <c r="G58" s="173"/>
      <c r="H58" s="173">
        <v>66.849999999999994</v>
      </c>
      <c r="I58" s="173">
        <v>20.46</v>
      </c>
      <c r="J58" s="165">
        <f>86.64+1.64</f>
        <v>88.28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229">
        <f t="shared" si="1"/>
        <v>175.59</v>
      </c>
      <c r="X58" s="276"/>
      <c r="Y58" s="277"/>
      <c r="Z58" s="277"/>
      <c r="AA58" s="277"/>
      <c r="AB58" s="277"/>
    </row>
    <row r="59" spans="1:28" ht="14.25" customHeight="1">
      <c r="A59" s="215" t="s">
        <v>327</v>
      </c>
      <c r="B59" s="168" t="s">
        <v>283</v>
      </c>
      <c r="C59" s="171">
        <v>101043</v>
      </c>
      <c r="D59" s="182">
        <v>114</v>
      </c>
      <c r="E59" s="205"/>
      <c r="F59" s="172"/>
      <c r="G59" s="173"/>
      <c r="H59" s="173"/>
      <c r="I59" s="173"/>
      <c r="J59" s="165"/>
      <c r="K59" s="72">
        <v>114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229">
        <f t="shared" si="1"/>
        <v>114</v>
      </c>
      <c r="X59" s="276"/>
      <c r="Y59" s="277"/>
      <c r="Z59" s="277"/>
      <c r="AA59" s="277"/>
      <c r="AB59" s="277"/>
    </row>
    <row r="60" spans="1:28" ht="14.25" customHeight="1">
      <c r="A60" s="215" t="s">
        <v>327</v>
      </c>
      <c r="B60" s="168" t="s">
        <v>330</v>
      </c>
      <c r="C60" s="171">
        <v>101044</v>
      </c>
      <c r="D60" s="182">
        <v>30</v>
      </c>
      <c r="E60" s="205"/>
      <c r="F60" s="172"/>
      <c r="G60" s="173"/>
      <c r="H60" s="173"/>
      <c r="I60" s="173"/>
      <c r="J60" s="165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229">
        <f t="shared" si="1"/>
        <v>0</v>
      </c>
      <c r="X60" s="276"/>
      <c r="Y60" s="74">
        <f>D60</f>
        <v>30</v>
      </c>
      <c r="Z60" s="277"/>
      <c r="AA60" s="277"/>
      <c r="AB60" s="277"/>
    </row>
    <row r="61" spans="1:28" ht="14.25" customHeight="1">
      <c r="A61" s="215" t="s">
        <v>332</v>
      </c>
      <c r="B61" s="168" t="s">
        <v>333</v>
      </c>
      <c r="C61" s="171">
        <v>101045</v>
      </c>
      <c r="D61" s="182">
        <v>184</v>
      </c>
      <c r="E61" s="206"/>
      <c r="F61" s="172"/>
      <c r="G61" s="173"/>
      <c r="H61" s="173"/>
      <c r="I61" s="173"/>
      <c r="J61" s="165"/>
      <c r="K61" s="72"/>
      <c r="L61" s="72"/>
      <c r="M61" s="72"/>
      <c r="N61" s="72">
        <v>184</v>
      </c>
      <c r="O61" s="72"/>
      <c r="P61" s="72"/>
      <c r="Q61" s="72"/>
      <c r="R61" s="72"/>
      <c r="S61" s="72"/>
      <c r="T61" s="72"/>
      <c r="U61" s="72"/>
      <c r="V61" s="72"/>
      <c r="W61" s="229">
        <f t="shared" si="1"/>
        <v>184</v>
      </c>
      <c r="X61" s="276"/>
      <c r="Y61" s="277"/>
      <c r="Z61" s="277"/>
      <c r="AA61" s="277"/>
      <c r="AB61" s="277"/>
    </row>
    <row r="62" spans="1:28" ht="14.25" customHeight="1">
      <c r="A62" s="215" t="s">
        <v>332</v>
      </c>
      <c r="B62" s="168" t="s">
        <v>334</v>
      </c>
      <c r="C62" s="171">
        <v>101046</v>
      </c>
      <c r="D62" s="182">
        <v>307.36</v>
      </c>
      <c r="E62" s="206"/>
      <c r="F62" s="172">
        <v>307.36</v>
      </c>
      <c r="G62" s="173"/>
      <c r="H62" s="173"/>
      <c r="I62" s="173"/>
      <c r="J62" s="165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229">
        <f t="shared" si="1"/>
        <v>307.36</v>
      </c>
      <c r="X62" s="276"/>
      <c r="Y62" s="277"/>
      <c r="Z62" s="277"/>
      <c r="AA62" s="277"/>
      <c r="AB62" s="277"/>
    </row>
    <row r="63" spans="1:28" ht="14.25" customHeight="1">
      <c r="A63" s="215" t="s">
        <v>332</v>
      </c>
      <c r="B63" s="168" t="s">
        <v>288</v>
      </c>
      <c r="C63" s="171">
        <v>101047</v>
      </c>
      <c r="D63" s="182">
        <v>135.03</v>
      </c>
      <c r="E63" s="207"/>
      <c r="F63" s="172"/>
      <c r="G63" s="173"/>
      <c r="H63" s="173">
        <v>66.849999999999994</v>
      </c>
      <c r="I63" s="173">
        <v>12.83</v>
      </c>
      <c r="J63" s="165">
        <f>54.32+1.03</f>
        <v>55.35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229">
        <f t="shared" si="1"/>
        <v>135.03</v>
      </c>
      <c r="X63" s="276"/>
      <c r="Y63" s="277"/>
      <c r="Z63" s="277"/>
      <c r="AA63" s="277"/>
      <c r="AB63" s="277"/>
    </row>
    <row r="64" spans="1:28" ht="14.25" customHeight="1">
      <c r="A64" s="215" t="s">
        <v>332</v>
      </c>
      <c r="B64" s="168" t="s">
        <v>335</v>
      </c>
      <c r="C64" s="171">
        <v>101048</v>
      </c>
      <c r="D64" s="182">
        <v>61.2</v>
      </c>
      <c r="E64" s="201"/>
      <c r="F64" s="172"/>
      <c r="G64" s="173"/>
      <c r="H64" s="173"/>
      <c r="I64" s="173"/>
      <c r="J64" s="165"/>
      <c r="K64" s="72">
        <v>61.2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229">
        <f t="shared" si="1"/>
        <v>61.2</v>
      </c>
      <c r="X64" s="276"/>
      <c r="Y64" s="277"/>
      <c r="Z64" s="277"/>
      <c r="AA64" s="277"/>
      <c r="AB64" s="277"/>
    </row>
    <row r="65" spans="1:28" ht="14.25" customHeight="1">
      <c r="A65" s="215" t="s">
        <v>341</v>
      </c>
      <c r="B65" s="168" t="s">
        <v>340</v>
      </c>
      <c r="C65" s="171">
        <v>101049</v>
      </c>
      <c r="D65" s="182">
        <v>61.6</v>
      </c>
      <c r="E65" s="174"/>
      <c r="F65" s="172"/>
      <c r="G65" s="173"/>
      <c r="H65" s="173"/>
      <c r="I65" s="173"/>
      <c r="J65" s="165"/>
      <c r="K65" s="72">
        <f>D65</f>
        <v>61.6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229">
        <f t="shared" si="1"/>
        <v>61.6</v>
      </c>
      <c r="X65" s="276"/>
      <c r="Y65" s="277"/>
      <c r="Z65" s="277"/>
      <c r="AA65" s="277"/>
      <c r="AB65" s="277"/>
    </row>
    <row r="66" spans="1:28" ht="14.25" customHeight="1">
      <c r="A66" s="215" t="s">
        <v>341</v>
      </c>
      <c r="B66" s="168" t="s">
        <v>338</v>
      </c>
      <c r="C66" s="171">
        <v>101050</v>
      </c>
      <c r="D66" s="182">
        <v>127.36</v>
      </c>
      <c r="E66" s="175"/>
      <c r="F66" s="172">
        <f>D66</f>
        <v>127.36</v>
      </c>
      <c r="G66" s="173"/>
      <c r="H66" s="173"/>
      <c r="I66" s="173"/>
      <c r="J66" s="165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229">
        <f t="shared" si="1"/>
        <v>127.36</v>
      </c>
      <c r="X66" s="276"/>
      <c r="Y66" s="277"/>
      <c r="Z66" s="277"/>
      <c r="AA66" s="277"/>
      <c r="AB66" s="277"/>
    </row>
    <row r="67" spans="1:28" ht="14.25" customHeight="1">
      <c r="A67" s="215" t="s">
        <v>341</v>
      </c>
      <c r="B67" s="168" t="s">
        <v>342</v>
      </c>
      <c r="C67" s="171">
        <v>101051</v>
      </c>
      <c r="D67" s="182">
        <v>135.03</v>
      </c>
      <c r="E67" s="176"/>
      <c r="F67" s="172"/>
      <c r="G67" s="173"/>
      <c r="H67" s="173">
        <v>66.849999999999994</v>
      </c>
      <c r="I67" s="173">
        <v>12.83</v>
      </c>
      <c r="J67" s="165">
        <f>54.32+1.03</f>
        <v>55.35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229">
        <f t="shared" si="1"/>
        <v>135.03</v>
      </c>
      <c r="X67" s="276"/>
      <c r="Y67" s="277"/>
      <c r="Z67" s="277"/>
      <c r="AA67" s="277"/>
      <c r="AB67" s="277"/>
    </row>
    <row r="68" spans="1:28" ht="14.25" customHeight="1">
      <c r="A68" s="215" t="s">
        <v>341</v>
      </c>
      <c r="B68" s="168" t="s">
        <v>339</v>
      </c>
      <c r="C68" s="171">
        <v>101052</v>
      </c>
      <c r="D68" s="182">
        <v>113.97</v>
      </c>
      <c r="E68" s="175"/>
      <c r="F68" s="172"/>
      <c r="G68" s="173"/>
      <c r="H68" s="173"/>
      <c r="I68" s="173"/>
      <c r="J68" s="165"/>
      <c r="K68" s="72"/>
      <c r="L68" s="72">
        <f>D68</f>
        <v>113.97</v>
      </c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229">
        <f t="shared" si="1"/>
        <v>113.97</v>
      </c>
      <c r="X68" s="276"/>
      <c r="Y68" s="277"/>
      <c r="Z68" s="277"/>
      <c r="AA68" s="277"/>
      <c r="AB68" s="277"/>
    </row>
    <row r="69" spans="1:28" ht="14.25" customHeight="1">
      <c r="A69" s="215" t="s">
        <v>341</v>
      </c>
      <c r="B69" s="168" t="s">
        <v>344</v>
      </c>
      <c r="C69" s="171">
        <v>101053</v>
      </c>
      <c r="D69" s="182">
        <v>252</v>
      </c>
      <c r="E69" s="175"/>
      <c r="F69" s="172"/>
      <c r="G69" s="173"/>
      <c r="H69" s="173"/>
      <c r="I69" s="173"/>
      <c r="J69" s="165"/>
      <c r="K69" s="72"/>
      <c r="L69" s="72"/>
      <c r="M69" s="72"/>
      <c r="N69" s="72"/>
      <c r="O69" s="72"/>
      <c r="P69" s="72"/>
      <c r="Q69" s="72"/>
      <c r="R69" s="72"/>
      <c r="S69" s="72"/>
      <c r="T69" s="72">
        <f>D69</f>
        <v>252</v>
      </c>
      <c r="U69" s="72"/>
      <c r="V69" s="72"/>
      <c r="W69" s="229">
        <f t="shared" si="1"/>
        <v>252</v>
      </c>
      <c r="X69" s="276"/>
      <c r="Y69" s="277"/>
      <c r="Z69" s="277"/>
      <c r="AA69" s="277"/>
      <c r="AB69" s="277"/>
    </row>
    <row r="70" spans="1:28" ht="14.25" customHeight="1">
      <c r="A70" s="215" t="s">
        <v>341</v>
      </c>
      <c r="B70" s="168" t="s">
        <v>310</v>
      </c>
      <c r="C70" s="171">
        <v>101054</v>
      </c>
      <c r="D70" s="182">
        <v>15</v>
      </c>
      <c r="E70" s="175"/>
      <c r="F70" s="172"/>
      <c r="G70" s="173"/>
      <c r="H70" s="173"/>
      <c r="I70" s="173"/>
      <c r="J70" s="165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229">
        <f t="shared" si="1"/>
        <v>0</v>
      </c>
      <c r="X70" s="276"/>
      <c r="Y70" s="74">
        <f>D70</f>
        <v>15</v>
      </c>
      <c r="Z70" s="277"/>
      <c r="AA70" s="277"/>
      <c r="AB70" s="277"/>
    </row>
    <row r="71" spans="1:28" ht="15" customHeight="1">
      <c r="A71" s="215" t="s">
        <v>346</v>
      </c>
      <c r="B71" s="168" t="s">
        <v>347</v>
      </c>
      <c r="C71" s="255">
        <v>101055</v>
      </c>
      <c r="D71" s="182">
        <v>500</v>
      </c>
      <c r="E71" s="175"/>
      <c r="F71" s="172"/>
      <c r="G71" s="173"/>
      <c r="H71" s="173"/>
      <c r="I71" s="173"/>
      <c r="J71" s="165"/>
      <c r="K71" s="72"/>
      <c r="L71" s="72"/>
      <c r="M71" s="72"/>
      <c r="N71" s="72"/>
      <c r="O71" s="72"/>
      <c r="P71" s="72"/>
      <c r="Q71" s="72"/>
      <c r="R71" s="72">
        <f>D71</f>
        <v>500</v>
      </c>
      <c r="S71" s="72"/>
      <c r="T71" s="72"/>
      <c r="U71" s="72"/>
      <c r="V71" s="72"/>
      <c r="W71" s="229">
        <f t="shared" si="1"/>
        <v>500</v>
      </c>
      <c r="X71" s="276"/>
      <c r="Y71" s="277"/>
      <c r="Z71" s="277"/>
      <c r="AA71" s="277"/>
      <c r="AB71" s="277"/>
    </row>
    <row r="72" spans="1:28" ht="15" customHeight="1">
      <c r="A72" s="215" t="s">
        <v>346</v>
      </c>
      <c r="B72" s="168" t="s">
        <v>348</v>
      </c>
      <c r="C72" s="256"/>
      <c r="D72" s="182">
        <v>127.36</v>
      </c>
      <c r="E72" s="175"/>
      <c r="F72" s="172">
        <f>D72</f>
        <v>127.36</v>
      </c>
      <c r="G72" s="173"/>
      <c r="H72" s="173"/>
      <c r="I72" s="173"/>
      <c r="J72" s="165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229">
        <f t="shared" si="1"/>
        <v>127.36</v>
      </c>
      <c r="X72" s="73"/>
      <c r="Y72" s="74"/>
      <c r="Z72" s="74"/>
      <c r="AA72" s="74"/>
      <c r="AB72" s="74"/>
    </row>
    <row r="73" spans="1:28" ht="15" customHeight="1">
      <c r="A73" s="215" t="s">
        <v>346</v>
      </c>
      <c r="B73" s="168" t="s">
        <v>283</v>
      </c>
      <c r="C73" s="256"/>
      <c r="D73" s="182">
        <v>61.2</v>
      </c>
      <c r="E73" s="175"/>
      <c r="F73" s="172"/>
      <c r="G73" s="173"/>
      <c r="H73" s="173"/>
      <c r="I73" s="173"/>
      <c r="J73" s="165"/>
      <c r="K73" s="72">
        <f>D73</f>
        <v>61.2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229">
        <f t="shared" si="1"/>
        <v>61.2</v>
      </c>
      <c r="X73" s="73"/>
      <c r="Y73" s="74"/>
      <c r="Z73" s="74"/>
      <c r="AA73" s="74"/>
      <c r="AB73" s="74"/>
    </row>
    <row r="74" spans="1:28" ht="15" customHeight="1">
      <c r="A74" s="215" t="s">
        <v>346</v>
      </c>
      <c r="B74" s="168" t="s">
        <v>288</v>
      </c>
      <c r="C74" s="256"/>
      <c r="D74" s="182">
        <v>135.03</v>
      </c>
      <c r="E74" s="175"/>
      <c r="F74" s="172"/>
      <c r="G74" s="173"/>
      <c r="H74" s="173">
        <v>66.849999999999994</v>
      </c>
      <c r="I74" s="173">
        <v>12.83</v>
      </c>
      <c r="J74" s="165">
        <f>54.32+1.03</f>
        <v>55.35</v>
      </c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229">
        <f t="shared" si="1"/>
        <v>135.03</v>
      </c>
      <c r="X74" s="73"/>
      <c r="Y74" s="74"/>
      <c r="Z74" s="74"/>
      <c r="AA74" s="74"/>
      <c r="AB74" s="74"/>
    </row>
    <row r="75" spans="1:28" ht="15" customHeight="1">
      <c r="A75" s="215" t="s">
        <v>346</v>
      </c>
      <c r="B75" s="168" t="s">
        <v>349</v>
      </c>
      <c r="C75" s="256"/>
      <c r="D75" s="182">
        <v>1848</v>
      </c>
      <c r="E75" s="175"/>
      <c r="F75" s="172"/>
      <c r="G75" s="173"/>
      <c r="H75" s="173"/>
      <c r="I75" s="173"/>
      <c r="J75" s="165"/>
      <c r="K75" s="72"/>
      <c r="L75" s="72"/>
      <c r="M75" s="72"/>
      <c r="N75" s="72"/>
      <c r="O75" s="72"/>
      <c r="P75" s="72"/>
      <c r="Q75" s="72"/>
      <c r="R75" s="72"/>
      <c r="S75" s="72"/>
      <c r="T75" s="72">
        <f>D75</f>
        <v>1848</v>
      </c>
      <c r="U75" s="72"/>
      <c r="V75" s="72"/>
      <c r="W75" s="229">
        <f t="shared" si="1"/>
        <v>1848</v>
      </c>
      <c r="X75" s="73"/>
      <c r="Y75" s="74"/>
      <c r="Z75" s="74"/>
      <c r="AA75" s="74"/>
      <c r="AB75" s="74"/>
    </row>
    <row r="76" spans="1:28" ht="15" customHeight="1">
      <c r="A76" s="215" t="s">
        <v>346</v>
      </c>
      <c r="B76" s="168" t="s">
        <v>251</v>
      </c>
      <c r="C76" s="256"/>
      <c r="D76" s="182">
        <v>10</v>
      </c>
      <c r="E76" s="175"/>
      <c r="F76" s="172"/>
      <c r="G76" s="173"/>
      <c r="H76" s="173"/>
      <c r="I76" s="173"/>
      <c r="J76" s="165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229">
        <f t="shared" si="1"/>
        <v>0</v>
      </c>
      <c r="X76" s="73"/>
      <c r="Y76" s="74">
        <f>D76</f>
        <v>10</v>
      </c>
      <c r="Z76" s="279"/>
      <c r="AA76" s="279"/>
      <c r="AB76" s="279"/>
    </row>
    <row r="77" spans="1:28" ht="15" customHeight="1">
      <c r="A77" s="215" t="s">
        <v>346</v>
      </c>
      <c r="B77" s="168" t="s">
        <v>296</v>
      </c>
      <c r="C77" s="256"/>
      <c r="D77" s="182">
        <v>8004.46</v>
      </c>
      <c r="E77" s="175"/>
      <c r="F77" s="173"/>
      <c r="G77" s="173"/>
      <c r="H77" s="173"/>
      <c r="I77" s="173"/>
      <c r="J77" s="165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229">
        <f t="shared" si="1"/>
        <v>0</v>
      </c>
      <c r="X77" s="80"/>
      <c r="Y77" s="74">
        <f>D77</f>
        <v>8004.46</v>
      </c>
      <c r="Z77" s="279"/>
      <c r="AA77" s="279"/>
      <c r="AB77" s="279"/>
    </row>
    <row r="78" spans="1:28" ht="15" customHeight="1">
      <c r="D78" s="278">
        <f>SUM(D4:D77)</f>
        <v>22851.24</v>
      </c>
      <c r="E78" s="175"/>
      <c r="F78" s="173"/>
      <c r="G78" s="173"/>
      <c r="H78" s="173"/>
      <c r="I78" s="173"/>
      <c r="J78" s="165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229">
        <f t="shared" si="1"/>
        <v>0</v>
      </c>
      <c r="X78" s="80"/>
      <c r="Y78" s="74"/>
      <c r="Z78" s="280"/>
      <c r="AA78" s="280"/>
      <c r="AB78" s="280"/>
    </row>
    <row r="79" spans="1:28" ht="15" customHeight="1">
      <c r="F79" s="167">
        <f>SUM(F4:F78)</f>
        <v>2024.4699999999998</v>
      </c>
      <c r="G79" s="167">
        <f t="shared" ref="G79:W79" si="5">SUM(G4:G78)</f>
        <v>0</v>
      </c>
      <c r="H79" s="167">
        <f t="shared" si="5"/>
        <v>668.50000000000011</v>
      </c>
      <c r="I79" s="167">
        <f t="shared" si="5"/>
        <v>126.98</v>
      </c>
      <c r="J79" s="167">
        <f t="shared" si="5"/>
        <v>577.69000000000005</v>
      </c>
      <c r="K79" s="167">
        <f t="shared" si="5"/>
        <v>748.00000000000011</v>
      </c>
      <c r="L79" s="167">
        <f t="shared" si="5"/>
        <v>276.58000000000004</v>
      </c>
      <c r="M79" s="167">
        <f t="shared" si="5"/>
        <v>521.24</v>
      </c>
      <c r="N79" s="167">
        <f t="shared" si="5"/>
        <v>184</v>
      </c>
      <c r="O79" s="167">
        <f t="shared" si="5"/>
        <v>421.22</v>
      </c>
      <c r="P79" s="167">
        <f t="shared" si="5"/>
        <v>50</v>
      </c>
      <c r="Q79" s="167">
        <f t="shared" si="5"/>
        <v>125</v>
      </c>
      <c r="R79" s="167">
        <f t="shared" si="5"/>
        <v>1000</v>
      </c>
      <c r="S79" s="167">
        <f t="shared" si="5"/>
        <v>100</v>
      </c>
      <c r="T79" s="167">
        <f t="shared" si="5"/>
        <v>2247.96</v>
      </c>
      <c r="U79" s="167">
        <f t="shared" si="5"/>
        <v>0</v>
      </c>
      <c r="V79" s="167">
        <f t="shared" si="5"/>
        <v>0</v>
      </c>
      <c r="W79" s="167">
        <f t="shared" si="5"/>
        <v>9071.64</v>
      </c>
      <c r="X79" s="82"/>
      <c r="Y79" s="81">
        <f>SUM(Y4:Y78)</f>
        <v>11415.11</v>
      </c>
      <c r="Z79" s="81">
        <f>SUM(Z4:Z78)</f>
        <v>2364.4900000000002</v>
      </c>
      <c r="AA79" s="81">
        <f>SUM(AA4:AA78)</f>
        <v>0</v>
      </c>
      <c r="AB79" s="81">
        <f>SUM(AB4:AB78)</f>
        <v>0</v>
      </c>
    </row>
    <row r="80" spans="1:28" ht="15" customHeight="1">
      <c r="K80" s="83"/>
      <c r="L80" s="83"/>
      <c r="M80" s="83"/>
      <c r="S80" s="83"/>
    </row>
    <row r="81" spans="11:26" ht="15" customHeight="1">
      <c r="K81" s="83"/>
      <c r="L81" s="83"/>
      <c r="M81" s="83"/>
      <c r="S81" s="83"/>
      <c r="Y81" s="178"/>
      <c r="Z81" s="178"/>
    </row>
    <row r="82" spans="11:26" ht="15" customHeight="1">
      <c r="W82" s="178">
        <f>D1-W79</f>
        <v>192.36000000000058</v>
      </c>
    </row>
    <row r="84" spans="11:26" ht="15" customHeight="1">
      <c r="W84" s="178"/>
    </row>
  </sheetData>
  <autoFilter ref="F2:AB79" xr:uid="{00000000-0001-0000-0200-000000000000}"/>
  <customSheetViews>
    <customSheetView guid="{0A8CA204-D5AC-4BAF-BE70-A2810596A570}" filter="1" showAutoFilter="1">
      <pageMargins left="0.7" right="0.7" top="0.75" bottom="0.75" header="0.3" footer="0.3"/>
      <autoFilter ref="A1:C66" xr:uid="{C99610D5-3A50-4F2C-8C3A-D81FEC168663}">
        <filterColumn colId="1">
          <filters>
            <filter val="Bill for Repairs at Playground"/>
            <filter val="Bill from J.Buckley"/>
            <filter val="Clerk - Phone Box parts"/>
            <filter val="Clerk - Timber parts"/>
            <filter val="Clerk - wages and expenses"/>
            <filter val="Clerk Expenses -wood"/>
            <filter val="Clerk Wages&amp;Expenses"/>
            <filter val="Ealc / NALC"/>
            <filter val="Essex Pension Fund"/>
            <filter val="F.Manning"/>
            <filter val="Item"/>
            <filter val="Rospa"/>
            <filter val="Zurich Insurance"/>
          </filters>
        </filterColumn>
      </autoFilter>
    </customSheetView>
  </customSheetViews>
  <mergeCells count="5">
    <mergeCell ref="Y1:AA1"/>
    <mergeCell ref="A3:B3"/>
    <mergeCell ref="F1:K1"/>
    <mergeCell ref="R1:U1"/>
    <mergeCell ref="L1:Q1"/>
  </mergeCells>
  <pageMargins left="0.25" right="0.25" top="0.75" bottom="0.75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8E0-A5C2-4B50-AF82-7AC3D9AF228D}">
  <dimension ref="A1:G14"/>
  <sheetViews>
    <sheetView workbookViewId="0">
      <selection sqref="A1:G14"/>
    </sheetView>
  </sheetViews>
  <sheetFormatPr defaultRowHeight="12.75"/>
  <cols>
    <col min="1" max="1" width="18" customWidth="1"/>
    <col min="2" max="2" width="10.140625" bestFit="1" customWidth="1"/>
    <col min="3" max="3" width="1.5703125" customWidth="1"/>
    <col min="4" max="4" width="9.28515625" style="48" bestFit="1" customWidth="1"/>
    <col min="5" max="5" width="10.140625" style="48" bestFit="1" customWidth="1"/>
    <col min="6" max="6" width="9.85546875" style="48" customWidth="1"/>
    <col min="7" max="7" width="15.85546875" style="48" customWidth="1"/>
  </cols>
  <sheetData>
    <row r="1" spans="1:7" ht="13.5" thickBot="1">
      <c r="A1" s="230"/>
      <c r="B1" s="231">
        <v>9264</v>
      </c>
      <c r="C1" s="240"/>
      <c r="D1" s="245" t="s">
        <v>313</v>
      </c>
      <c r="E1" s="245" t="s">
        <v>314</v>
      </c>
      <c r="F1" s="245" t="s">
        <v>315</v>
      </c>
    </row>
    <row r="2" spans="1:7" ht="13.5" thickBot="1">
      <c r="A2" s="288" t="s">
        <v>20</v>
      </c>
      <c r="B2" s="241"/>
      <c r="C2" s="242"/>
      <c r="D2" s="246"/>
      <c r="E2" s="246"/>
      <c r="F2" s="246"/>
    </row>
    <row r="3" spans="1:7" ht="13.5" thickBot="1">
      <c r="A3" s="288"/>
      <c r="B3" s="232">
        <v>4674</v>
      </c>
      <c r="C3" s="230"/>
      <c r="D3" s="247">
        <v>2393</v>
      </c>
      <c r="E3" s="247">
        <v>1746</v>
      </c>
      <c r="F3" s="247">
        <f>B3-D3-E3</f>
        <v>535</v>
      </c>
    </row>
    <row r="4" spans="1:7" ht="13.5" thickBot="1">
      <c r="A4" s="294" t="s">
        <v>21</v>
      </c>
      <c r="B4" s="232"/>
      <c r="C4" s="230"/>
      <c r="D4" s="247"/>
      <c r="E4" s="247"/>
      <c r="F4" s="247"/>
    </row>
    <row r="5" spans="1:7" ht="13.5" thickBot="1">
      <c r="A5" s="294"/>
      <c r="B5" s="232">
        <v>1950</v>
      </c>
      <c r="C5" s="230"/>
      <c r="D5" s="247">
        <v>1295</v>
      </c>
      <c r="E5" s="247">
        <v>312.61</v>
      </c>
      <c r="F5" s="247">
        <f t="shared" ref="F5:F14" si="0">B5-D5-E5</f>
        <v>342.39</v>
      </c>
    </row>
    <row r="6" spans="1:7" ht="13.5" thickBot="1">
      <c r="A6" s="294"/>
      <c r="B6" s="232"/>
      <c r="C6" s="230"/>
      <c r="D6" s="247"/>
      <c r="E6" s="247"/>
      <c r="F6" s="247"/>
    </row>
    <row r="7" spans="1:7" ht="13.5" thickBot="1">
      <c r="A7" s="294"/>
      <c r="B7" s="232"/>
      <c r="C7" s="230"/>
      <c r="D7" s="247"/>
      <c r="E7" s="247"/>
      <c r="F7" s="247"/>
    </row>
    <row r="8" spans="1:7" ht="14.25" thickTop="1" thickBot="1">
      <c r="A8" s="297" t="s">
        <v>22</v>
      </c>
      <c r="B8" s="232">
        <v>2140</v>
      </c>
      <c r="C8" s="230"/>
      <c r="D8" s="247">
        <v>747.96</v>
      </c>
      <c r="E8" s="247">
        <v>500</v>
      </c>
      <c r="F8" s="247">
        <f t="shared" si="0"/>
        <v>892.04</v>
      </c>
    </row>
    <row r="9" spans="1:7" ht="14.25" thickTop="1" thickBot="1">
      <c r="A9" s="297"/>
      <c r="B9" s="232"/>
      <c r="C9" s="230"/>
      <c r="D9" s="247"/>
      <c r="E9" s="247"/>
      <c r="F9" s="247"/>
    </row>
    <row r="10" spans="1:7" ht="14.25" thickTop="1" thickBot="1">
      <c r="A10" s="243" t="s">
        <v>280</v>
      </c>
      <c r="B10" s="233">
        <v>500</v>
      </c>
      <c r="C10" s="244"/>
      <c r="D10" s="248">
        <v>0</v>
      </c>
      <c r="E10" s="248">
        <v>0</v>
      </c>
      <c r="F10" s="248">
        <f t="shared" si="0"/>
        <v>500</v>
      </c>
    </row>
    <row r="11" spans="1:7">
      <c r="A11" s="234"/>
      <c r="B11" s="232"/>
      <c r="C11" s="230"/>
      <c r="D11" s="247"/>
      <c r="E11" s="247"/>
      <c r="F11" s="247"/>
    </row>
    <row r="12" spans="1:7">
      <c r="A12" s="234"/>
      <c r="B12" s="232"/>
      <c r="C12" s="230"/>
      <c r="D12" s="247"/>
      <c r="E12" s="247"/>
      <c r="F12" s="247">
        <f>SUM(F3:F10)</f>
        <v>2269.4299999999998</v>
      </c>
      <c r="G12" s="228" t="s">
        <v>316</v>
      </c>
    </row>
    <row r="13" spans="1:7" ht="13.5" thickBot="1">
      <c r="A13" s="234"/>
      <c r="B13" s="235"/>
      <c r="C13" s="236"/>
      <c r="D13" s="249"/>
      <c r="E13" s="249"/>
      <c r="F13" s="249"/>
    </row>
    <row r="14" spans="1:7" ht="13.5" thickBot="1">
      <c r="A14" s="237" t="s">
        <v>23</v>
      </c>
      <c r="B14" s="238">
        <v>22118</v>
      </c>
      <c r="C14" s="239"/>
      <c r="D14" s="250">
        <v>4558</v>
      </c>
      <c r="E14" s="250">
        <v>2560</v>
      </c>
      <c r="F14" s="250">
        <f t="shared" si="0"/>
        <v>15000</v>
      </c>
    </row>
  </sheetData>
  <mergeCells count="3">
    <mergeCell ref="A8:A9"/>
    <mergeCell ref="A2:A3"/>
    <mergeCell ref="A4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65"/>
  <sheetViews>
    <sheetView showGridLines="0" workbookViewId="0">
      <pane ySplit="1" topLeftCell="A9" activePane="bottomLeft" state="frozen"/>
      <selection pane="bottomLeft" activeCell="A27" sqref="A27"/>
    </sheetView>
  </sheetViews>
  <sheetFormatPr defaultColWidth="17.28515625" defaultRowHeight="15" customHeight="1"/>
  <cols>
    <col min="1" max="1" width="57.42578125" customWidth="1"/>
    <col min="2" max="2" width="11.42578125" customWidth="1"/>
    <col min="3" max="4" width="11.7109375" customWidth="1"/>
    <col min="5" max="8" width="9.140625" customWidth="1"/>
  </cols>
  <sheetData>
    <row r="1" spans="1:8" ht="12.75" customHeight="1">
      <c r="A1" s="298" t="s">
        <v>0</v>
      </c>
      <c r="B1" s="299"/>
      <c r="C1" s="183"/>
      <c r="D1" s="183"/>
      <c r="E1" s="183"/>
      <c r="F1" s="3"/>
      <c r="G1" s="3"/>
      <c r="H1" s="3"/>
    </row>
    <row r="2" spans="1:8" ht="12.75" customHeight="1">
      <c r="A2" s="184"/>
      <c r="B2" s="183"/>
      <c r="C2" s="183"/>
      <c r="D2" s="183"/>
      <c r="E2" s="183"/>
      <c r="F2" s="3"/>
      <c r="G2" s="3"/>
      <c r="H2" s="3"/>
    </row>
    <row r="3" spans="1:8" ht="12.75" customHeight="1">
      <c r="A3" s="185" t="s">
        <v>356</v>
      </c>
      <c r="B3" s="183"/>
      <c r="C3" s="183"/>
      <c r="D3" s="183"/>
      <c r="E3" s="183"/>
      <c r="F3" s="3"/>
      <c r="G3" s="3"/>
      <c r="H3" s="3"/>
    </row>
    <row r="4" spans="1:8" ht="12.75" customHeight="1">
      <c r="A4" s="185" t="s">
        <v>3</v>
      </c>
      <c r="B4" s="183"/>
      <c r="C4" s="185" t="s">
        <v>46</v>
      </c>
      <c r="D4" s="185" t="s">
        <v>46</v>
      </c>
      <c r="E4" s="183"/>
      <c r="F4" s="3"/>
      <c r="G4" s="3"/>
      <c r="H4" s="3"/>
    </row>
    <row r="5" spans="1:8" ht="12.75" customHeight="1">
      <c r="A5" s="168" t="s">
        <v>355</v>
      </c>
      <c r="B5" s="186"/>
      <c r="C5" s="187"/>
      <c r="D5" s="187">
        <v>310.08</v>
      </c>
      <c r="E5" s="188"/>
      <c r="H5" s="3"/>
    </row>
    <row r="6" spans="1:8" ht="12.75" customHeight="1">
      <c r="A6" s="168" t="s">
        <v>357</v>
      </c>
      <c r="B6" s="186"/>
      <c r="C6" s="189"/>
      <c r="D6" s="187">
        <v>19535.990000000002</v>
      </c>
      <c r="E6" s="188"/>
      <c r="H6" s="3"/>
    </row>
    <row r="7" spans="1:8" ht="12.75" customHeight="1">
      <c r="A7" s="168"/>
      <c r="B7" s="186"/>
      <c r="C7" s="187"/>
      <c r="D7" s="187"/>
      <c r="E7" s="188"/>
      <c r="H7" s="3"/>
    </row>
    <row r="8" spans="1:8" ht="12.75" customHeight="1">
      <c r="A8" s="190"/>
      <c r="B8" s="168"/>
      <c r="C8" s="187"/>
      <c r="D8" s="195">
        <v>19846.070000000003</v>
      </c>
      <c r="E8" s="183"/>
      <c r="F8" s="3"/>
      <c r="G8" s="3"/>
      <c r="H8" s="3"/>
    </row>
    <row r="9" spans="1:8" ht="12.75" customHeight="1">
      <c r="A9" s="191" t="s">
        <v>47</v>
      </c>
      <c r="B9" s="180" t="s">
        <v>48</v>
      </c>
      <c r="C9" s="181"/>
      <c r="D9" s="195"/>
      <c r="E9" s="183"/>
      <c r="F9" s="3"/>
      <c r="G9" s="3"/>
      <c r="H9" s="3"/>
    </row>
    <row r="10" spans="1:8" ht="12.75" customHeight="1">
      <c r="A10" s="192"/>
      <c r="B10" s="171">
        <v>101054</v>
      </c>
      <c r="C10" s="182">
        <v>15</v>
      </c>
      <c r="D10" s="195"/>
      <c r="E10" s="183"/>
      <c r="H10" s="3"/>
    </row>
    <row r="11" spans="1:8" ht="12.75" customHeight="1">
      <c r="A11" s="179"/>
      <c r="B11" s="171"/>
      <c r="C11" s="182"/>
      <c r="D11" s="196"/>
      <c r="E11" s="46"/>
      <c r="F11" s="3"/>
      <c r="G11" s="3"/>
      <c r="H11" s="3"/>
    </row>
    <row r="12" spans="1:8" ht="12.75" customHeight="1">
      <c r="A12" s="46" t="s">
        <v>243</v>
      </c>
      <c r="B12" s="84"/>
      <c r="C12" s="87"/>
      <c r="D12" s="193">
        <v>15</v>
      </c>
      <c r="E12" s="46"/>
      <c r="F12" s="3"/>
      <c r="G12" s="3"/>
      <c r="H12" s="3"/>
    </row>
    <row r="13" spans="1:8" ht="12.75" customHeight="1">
      <c r="A13" s="46"/>
      <c r="B13" s="46"/>
      <c r="C13" s="86"/>
      <c r="D13" s="197"/>
      <c r="E13" s="46"/>
      <c r="F13" s="3"/>
      <c r="G13" s="3"/>
      <c r="H13" s="3"/>
    </row>
    <row r="14" spans="1:8" ht="12.75" customHeight="1">
      <c r="A14" s="77" t="s">
        <v>244</v>
      </c>
      <c r="B14" s="46"/>
      <c r="C14" s="86"/>
      <c r="D14" s="198">
        <v>19831.070000000003</v>
      </c>
      <c r="E14" s="46"/>
      <c r="F14" s="3"/>
      <c r="G14" s="3"/>
      <c r="H14" s="3"/>
    </row>
    <row r="15" spans="1:8" ht="12.75" customHeight="1">
      <c r="A15" s="46"/>
      <c r="B15" s="46"/>
      <c r="C15" s="86"/>
      <c r="D15" s="199"/>
      <c r="E15" s="46"/>
      <c r="F15" s="3"/>
      <c r="G15" s="3"/>
      <c r="H15" s="3"/>
    </row>
    <row r="16" spans="1:8" ht="12.75" customHeight="1">
      <c r="A16" s="88" t="s">
        <v>49</v>
      </c>
      <c r="B16" s="46"/>
      <c r="C16" s="86"/>
      <c r="D16" s="86"/>
      <c r="E16" s="46"/>
      <c r="F16" s="3"/>
      <c r="G16" s="3"/>
      <c r="H16" s="3"/>
    </row>
    <row r="17" spans="1:8" ht="12.75" customHeight="1">
      <c r="A17" s="46" t="s">
        <v>245</v>
      </c>
      <c r="B17" s="46"/>
      <c r="C17" s="193">
        <v>25266</v>
      </c>
      <c r="D17" s="193"/>
      <c r="E17" s="46"/>
      <c r="F17" s="3"/>
      <c r="G17" s="3"/>
      <c r="H17" s="3"/>
    </row>
    <row r="18" spans="1:8" ht="12.75" customHeight="1">
      <c r="A18" s="46" t="s">
        <v>50</v>
      </c>
      <c r="B18" s="46"/>
      <c r="C18" s="193">
        <v>17416.759999999998</v>
      </c>
      <c r="D18" s="193"/>
      <c r="E18" s="46"/>
      <c r="F18" s="3"/>
      <c r="G18" s="3"/>
      <c r="H18" s="3"/>
    </row>
    <row r="19" spans="1:8" ht="12.75" customHeight="1">
      <c r="A19" s="46" t="s">
        <v>51</v>
      </c>
      <c r="B19" s="46"/>
      <c r="C19" s="193">
        <v>22851.24</v>
      </c>
      <c r="D19" s="193"/>
      <c r="E19" s="46"/>
      <c r="F19" s="3"/>
      <c r="G19" s="3"/>
      <c r="H19" s="3"/>
    </row>
    <row r="20" spans="1:8" ht="12.75" customHeight="1">
      <c r="A20" s="46" t="s">
        <v>52</v>
      </c>
      <c r="B20" s="46"/>
      <c r="C20" s="193">
        <v>19831.519999999993</v>
      </c>
      <c r="D20" s="194"/>
      <c r="E20" s="46"/>
      <c r="F20" s="3"/>
      <c r="G20" s="3"/>
      <c r="H20" s="3"/>
    </row>
    <row r="21" spans="1:8" ht="12.75" customHeight="1">
      <c r="A21" s="46"/>
      <c r="B21" s="46"/>
      <c r="C21" s="193"/>
      <c r="D21" s="193"/>
      <c r="E21" s="46"/>
      <c r="F21" s="3"/>
      <c r="G21" s="3"/>
      <c r="H21" s="3"/>
    </row>
    <row r="22" spans="1:8" ht="12.75">
      <c r="A22" s="46" t="s">
        <v>53</v>
      </c>
      <c r="B22" s="89"/>
      <c r="C22" s="193">
        <v>0</v>
      </c>
      <c r="D22" s="193"/>
      <c r="E22" s="46"/>
    </row>
    <row r="23" spans="1:8" ht="13.5" thickBot="1">
      <c r="A23" s="46"/>
      <c r="B23" s="46"/>
      <c r="C23" s="193"/>
      <c r="D23" s="193"/>
      <c r="E23" s="46"/>
    </row>
    <row r="24" spans="1:8" ht="13.5" thickBot="1">
      <c r="A24" s="46"/>
      <c r="B24" s="46"/>
      <c r="C24" s="200"/>
      <c r="D24" s="224">
        <v>0.44999999998981366</v>
      </c>
      <c r="E24" s="85"/>
    </row>
    <row r="25" spans="1:8" ht="12.75">
      <c r="A25" s="46"/>
      <c r="B25" s="46"/>
      <c r="C25" s="46"/>
      <c r="D25" s="84"/>
      <c r="E25" s="46"/>
    </row>
    <row r="26" spans="1:8" ht="12.75"/>
    <row r="27" spans="1:8" ht="12.75"/>
    <row r="28" spans="1:8" ht="12.75"/>
    <row r="29" spans="1:8" ht="12.75"/>
    <row r="30" spans="1:8" ht="12.75"/>
    <row r="31" spans="1:8" ht="12.75"/>
    <row r="32" spans="1:8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</sheetData>
  <mergeCells count="1">
    <mergeCell ref="A1:B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C953"/>
  <sheetViews>
    <sheetView workbookViewId="0">
      <pane ySplit="2" topLeftCell="A3" activePane="bottomLeft" state="frozen"/>
      <selection pane="bottomLeft" activeCell="B4" sqref="B4"/>
    </sheetView>
  </sheetViews>
  <sheetFormatPr defaultColWidth="17.28515625" defaultRowHeight="15" customHeight="1"/>
  <cols>
    <col min="1" max="1" width="11" customWidth="1"/>
    <col min="2" max="2" width="26.42578125" customWidth="1"/>
    <col min="3" max="3" width="10" hidden="1" customWidth="1"/>
    <col min="4" max="4" width="8.7109375" customWidth="1"/>
    <col min="5" max="10" width="7.28515625" customWidth="1"/>
    <col min="11" max="11" width="6" customWidth="1"/>
    <col min="12" max="12" width="7.42578125" customWidth="1"/>
    <col min="13" max="13" width="7.7109375" customWidth="1"/>
    <col min="14" max="14" width="5.85546875" customWidth="1"/>
    <col min="15" max="16" width="7.28515625" customWidth="1"/>
    <col min="17" max="17" width="9.140625" customWidth="1"/>
    <col min="18" max="18" width="7" customWidth="1"/>
    <col min="19" max="19" width="6.28515625" customWidth="1"/>
    <col min="20" max="20" width="9.5703125" hidden="1" customWidth="1"/>
    <col min="21" max="21" width="8.7109375" customWidth="1"/>
    <col min="22" max="22" width="7.28515625" customWidth="1"/>
    <col min="23" max="24" width="6.28515625" customWidth="1"/>
    <col min="25" max="25" width="6.7109375" customWidth="1"/>
    <col min="26" max="26" width="7.28515625" customWidth="1"/>
    <col min="27" max="27" width="9.5703125" customWidth="1"/>
    <col min="28" max="28" width="11.5703125" hidden="1" customWidth="1"/>
    <col min="29" max="29" width="8.7109375" hidden="1" customWidth="1"/>
  </cols>
  <sheetData>
    <row r="1" spans="1:29" ht="45" customHeight="1">
      <c r="A1" s="49"/>
      <c r="B1" s="49"/>
      <c r="C1" s="51"/>
      <c r="D1" s="300" t="s">
        <v>55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  <c r="S1" s="301" t="s">
        <v>22</v>
      </c>
      <c r="T1" s="292"/>
      <c r="U1" s="292"/>
      <c r="V1" s="292"/>
      <c r="W1" s="292"/>
      <c r="X1" s="293"/>
      <c r="Y1" s="300" t="s">
        <v>56</v>
      </c>
      <c r="Z1" s="293"/>
      <c r="AA1" s="66"/>
      <c r="AB1" s="90"/>
      <c r="AC1" s="90"/>
    </row>
    <row r="2" spans="1:29" ht="45" customHeight="1">
      <c r="A2" s="57" t="s">
        <v>2</v>
      </c>
      <c r="B2" s="57" t="s">
        <v>24</v>
      </c>
      <c r="C2" s="58" t="s">
        <v>25</v>
      </c>
      <c r="D2" s="61" t="s">
        <v>45</v>
      </c>
      <c r="E2" s="62" t="s">
        <v>17</v>
      </c>
      <c r="F2" s="62" t="s">
        <v>31</v>
      </c>
      <c r="G2" s="62" t="s">
        <v>32</v>
      </c>
      <c r="H2" s="62" t="s">
        <v>33</v>
      </c>
      <c r="I2" s="63" t="s">
        <v>39</v>
      </c>
      <c r="J2" s="63" t="s">
        <v>57</v>
      </c>
      <c r="K2" s="63" t="s">
        <v>58</v>
      </c>
      <c r="L2" s="63" t="s">
        <v>59</v>
      </c>
      <c r="M2" s="63" t="s">
        <v>60</v>
      </c>
      <c r="N2" s="63" t="s">
        <v>34</v>
      </c>
      <c r="O2" s="63" t="s">
        <v>35</v>
      </c>
      <c r="P2" s="63" t="s">
        <v>36</v>
      </c>
      <c r="Q2" s="63" t="s">
        <v>37</v>
      </c>
      <c r="R2" s="63" t="s">
        <v>38</v>
      </c>
      <c r="S2" s="63" t="s">
        <v>16</v>
      </c>
      <c r="T2" s="63" t="s">
        <v>61</v>
      </c>
      <c r="U2" s="63" t="s">
        <v>62</v>
      </c>
      <c r="V2" s="63" t="s">
        <v>63</v>
      </c>
      <c r="W2" s="63" t="s">
        <v>19</v>
      </c>
      <c r="X2" s="64" t="s">
        <v>40</v>
      </c>
      <c r="Y2" s="61" t="s">
        <v>64</v>
      </c>
      <c r="Z2" s="65" t="s">
        <v>5</v>
      </c>
      <c r="AA2" s="91" t="s">
        <v>65</v>
      </c>
      <c r="AB2" s="92" t="s">
        <v>43</v>
      </c>
      <c r="AC2" s="90" t="s">
        <v>66</v>
      </c>
    </row>
    <row r="3" spans="1:29" ht="20.25" customHeight="1">
      <c r="A3" s="302" t="s">
        <v>67</v>
      </c>
      <c r="B3" s="303"/>
      <c r="C3" s="67"/>
      <c r="D3" s="69">
        <v>2000</v>
      </c>
      <c r="E3" s="69">
        <v>500</v>
      </c>
      <c r="F3" s="69">
        <v>270</v>
      </c>
      <c r="G3" s="69">
        <v>60</v>
      </c>
      <c r="H3" s="69">
        <v>300</v>
      </c>
      <c r="I3" s="69">
        <v>100</v>
      </c>
      <c r="J3" s="69">
        <v>10</v>
      </c>
      <c r="K3" s="69">
        <v>10</v>
      </c>
      <c r="L3" s="69">
        <v>240</v>
      </c>
      <c r="M3" s="69">
        <v>230</v>
      </c>
      <c r="N3" s="69">
        <v>20</v>
      </c>
      <c r="O3" s="69">
        <v>170</v>
      </c>
      <c r="P3" s="69">
        <v>700</v>
      </c>
      <c r="Q3" s="69">
        <v>150</v>
      </c>
      <c r="R3" s="69">
        <v>200</v>
      </c>
      <c r="S3" s="69">
        <v>470</v>
      </c>
      <c r="T3" s="93"/>
      <c r="U3" s="69">
        <v>1000</v>
      </c>
      <c r="V3" s="69">
        <v>100</v>
      </c>
      <c r="W3" s="69">
        <v>200</v>
      </c>
      <c r="X3" s="69">
        <v>30</v>
      </c>
      <c r="Y3" s="69">
        <v>200</v>
      </c>
      <c r="Z3" s="70">
        <v>330</v>
      </c>
      <c r="AA3" s="94">
        <f t="shared" ref="AA3:AA4" si="0">SUM(D3:Z3)</f>
        <v>7290</v>
      </c>
      <c r="AB3" s="95"/>
      <c r="AC3" s="90"/>
    </row>
    <row r="4" spans="1:29" ht="14.25" customHeight="1">
      <c r="A4" s="41"/>
      <c r="B4" s="42"/>
      <c r="C4" s="43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7">
        <f t="shared" si="0"/>
        <v>0</v>
      </c>
      <c r="AB4" s="98"/>
      <c r="AC4" s="99"/>
    </row>
    <row r="5" spans="1:29" ht="14.25" customHeight="1">
      <c r="B5" s="100"/>
      <c r="C5" s="101" t="s">
        <v>68</v>
      </c>
      <c r="D5" s="102">
        <f t="shared" ref="D5:AB5" si="1">SUM(D4)</f>
        <v>0</v>
      </c>
      <c r="E5" s="102">
        <f t="shared" si="1"/>
        <v>0</v>
      </c>
      <c r="F5" s="102">
        <f t="shared" si="1"/>
        <v>0</v>
      </c>
      <c r="G5" s="102">
        <f t="shared" si="1"/>
        <v>0</v>
      </c>
      <c r="H5" s="102">
        <f t="shared" si="1"/>
        <v>0</v>
      </c>
      <c r="I5" s="102">
        <f t="shared" si="1"/>
        <v>0</v>
      </c>
      <c r="J5" s="102">
        <f t="shared" si="1"/>
        <v>0</v>
      </c>
      <c r="K5" s="102">
        <f t="shared" si="1"/>
        <v>0</v>
      </c>
      <c r="L5" s="102">
        <f t="shared" si="1"/>
        <v>0</v>
      </c>
      <c r="M5" s="102">
        <f t="shared" si="1"/>
        <v>0</v>
      </c>
      <c r="N5" s="102">
        <f t="shared" si="1"/>
        <v>0</v>
      </c>
      <c r="O5" s="102">
        <f t="shared" si="1"/>
        <v>0</v>
      </c>
      <c r="P5" s="102">
        <f t="shared" si="1"/>
        <v>0</v>
      </c>
      <c r="Q5" s="102">
        <f t="shared" si="1"/>
        <v>0</v>
      </c>
      <c r="R5" s="102">
        <f t="shared" si="1"/>
        <v>0</v>
      </c>
      <c r="S5" s="102">
        <f t="shared" si="1"/>
        <v>0</v>
      </c>
      <c r="T5" s="102">
        <f t="shared" si="1"/>
        <v>0</v>
      </c>
      <c r="U5" s="102">
        <f t="shared" si="1"/>
        <v>0</v>
      </c>
      <c r="V5" s="102">
        <f t="shared" si="1"/>
        <v>0</v>
      </c>
      <c r="W5" s="102">
        <f t="shared" si="1"/>
        <v>0</v>
      </c>
      <c r="X5" s="102">
        <f t="shared" si="1"/>
        <v>0</v>
      </c>
      <c r="Y5" s="102">
        <f t="shared" si="1"/>
        <v>0</v>
      </c>
      <c r="Z5" s="103">
        <f t="shared" si="1"/>
        <v>0</v>
      </c>
      <c r="AA5" s="102">
        <f t="shared" si="1"/>
        <v>0</v>
      </c>
      <c r="AB5" s="102">
        <f t="shared" si="1"/>
        <v>0</v>
      </c>
      <c r="AC5" s="104"/>
    </row>
    <row r="6" spans="1:29" ht="14.25" customHeight="1">
      <c r="B6" s="105"/>
      <c r="C6" s="101"/>
      <c r="D6" s="106"/>
      <c r="E6" s="107"/>
      <c r="F6" s="107"/>
      <c r="G6" s="107"/>
      <c r="H6" s="107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8"/>
      <c r="Y6" s="109"/>
      <c r="Z6" s="110"/>
      <c r="AA6" s="111"/>
      <c r="AB6" s="112"/>
      <c r="AC6" s="113"/>
    </row>
    <row r="7" spans="1:29" ht="14.25" customHeight="1">
      <c r="B7" s="101"/>
      <c r="C7" s="101" t="s">
        <v>44</v>
      </c>
      <c r="D7" s="114">
        <f t="shared" ref="D7:Z7" si="2">D3</f>
        <v>2000</v>
      </c>
      <c r="E7" s="114">
        <f t="shared" si="2"/>
        <v>500</v>
      </c>
      <c r="F7" s="114">
        <f t="shared" si="2"/>
        <v>270</v>
      </c>
      <c r="G7" s="114">
        <f t="shared" si="2"/>
        <v>60</v>
      </c>
      <c r="H7" s="114">
        <f t="shared" si="2"/>
        <v>300</v>
      </c>
      <c r="I7" s="114">
        <f t="shared" si="2"/>
        <v>100</v>
      </c>
      <c r="J7" s="114">
        <f t="shared" si="2"/>
        <v>10</v>
      </c>
      <c r="K7" s="114">
        <f t="shared" si="2"/>
        <v>10</v>
      </c>
      <c r="L7" s="114">
        <f t="shared" si="2"/>
        <v>240</v>
      </c>
      <c r="M7" s="114">
        <f t="shared" si="2"/>
        <v>230</v>
      </c>
      <c r="N7" s="114">
        <f t="shared" si="2"/>
        <v>20</v>
      </c>
      <c r="O7" s="114">
        <f t="shared" si="2"/>
        <v>170</v>
      </c>
      <c r="P7" s="114">
        <f t="shared" si="2"/>
        <v>700</v>
      </c>
      <c r="Q7" s="114">
        <f t="shared" si="2"/>
        <v>150</v>
      </c>
      <c r="R7" s="114">
        <f t="shared" si="2"/>
        <v>200</v>
      </c>
      <c r="S7" s="114">
        <f t="shared" si="2"/>
        <v>470</v>
      </c>
      <c r="T7" s="114">
        <f t="shared" si="2"/>
        <v>0</v>
      </c>
      <c r="U7" s="114">
        <f t="shared" si="2"/>
        <v>1000</v>
      </c>
      <c r="V7" s="114">
        <f t="shared" si="2"/>
        <v>100</v>
      </c>
      <c r="W7" s="114">
        <f t="shared" si="2"/>
        <v>200</v>
      </c>
      <c r="X7" s="114">
        <f t="shared" si="2"/>
        <v>30</v>
      </c>
      <c r="Y7" s="114">
        <f t="shared" si="2"/>
        <v>200</v>
      </c>
      <c r="Z7" s="114">
        <f t="shared" si="2"/>
        <v>330</v>
      </c>
      <c r="AA7" s="114">
        <f>SUM(A7:Z7)</f>
        <v>7290</v>
      </c>
      <c r="AB7" s="115"/>
      <c r="AC7" s="113"/>
    </row>
    <row r="8" spans="1:29" ht="14.25" customHeight="1">
      <c r="B8" s="116"/>
      <c r="C8" s="101"/>
      <c r="D8" s="117"/>
      <c r="E8" s="118"/>
      <c r="F8" s="118"/>
      <c r="G8" s="118"/>
      <c r="H8" s="118"/>
      <c r="I8" s="117"/>
      <c r="J8" s="119"/>
      <c r="K8" s="117"/>
      <c r="L8" s="117"/>
      <c r="M8" s="117"/>
      <c r="N8" s="117"/>
      <c r="O8" s="117"/>
      <c r="P8" s="117"/>
      <c r="Q8" s="117"/>
      <c r="R8" s="117"/>
      <c r="S8" s="119"/>
      <c r="T8" s="119"/>
      <c r="U8" s="117"/>
      <c r="V8" s="117"/>
      <c r="W8" s="117"/>
      <c r="X8" s="120"/>
      <c r="Y8" s="121"/>
      <c r="Z8" s="122"/>
      <c r="AA8" s="123"/>
      <c r="AB8" s="112"/>
      <c r="AC8" s="113"/>
    </row>
    <row r="9" spans="1:29" ht="21" customHeight="1">
      <c r="A9" s="124"/>
      <c r="B9" s="125"/>
      <c r="C9" s="124"/>
      <c r="D9" s="126">
        <f t="shared" ref="D9:AA9" si="3">D7-D5</f>
        <v>2000</v>
      </c>
      <c r="E9" s="126">
        <f t="shared" si="3"/>
        <v>500</v>
      </c>
      <c r="F9" s="126">
        <f t="shared" si="3"/>
        <v>270</v>
      </c>
      <c r="G9" s="126">
        <f t="shared" si="3"/>
        <v>60</v>
      </c>
      <c r="H9" s="126">
        <f t="shared" si="3"/>
        <v>300</v>
      </c>
      <c r="I9" s="126">
        <f t="shared" si="3"/>
        <v>100</v>
      </c>
      <c r="J9" s="126">
        <f t="shared" si="3"/>
        <v>10</v>
      </c>
      <c r="K9" s="126">
        <f t="shared" si="3"/>
        <v>10</v>
      </c>
      <c r="L9" s="126">
        <f t="shared" si="3"/>
        <v>240</v>
      </c>
      <c r="M9" s="126">
        <f t="shared" si="3"/>
        <v>230</v>
      </c>
      <c r="N9" s="126">
        <f t="shared" si="3"/>
        <v>20</v>
      </c>
      <c r="O9" s="126">
        <f t="shared" si="3"/>
        <v>170</v>
      </c>
      <c r="P9" s="126">
        <f t="shared" si="3"/>
        <v>700</v>
      </c>
      <c r="Q9" s="126">
        <f t="shared" si="3"/>
        <v>150</v>
      </c>
      <c r="R9" s="126">
        <f t="shared" si="3"/>
        <v>200</v>
      </c>
      <c r="S9" s="126">
        <f t="shared" si="3"/>
        <v>470</v>
      </c>
      <c r="T9" s="126">
        <f t="shared" si="3"/>
        <v>0</v>
      </c>
      <c r="U9" s="126">
        <f t="shared" si="3"/>
        <v>1000</v>
      </c>
      <c r="V9" s="126">
        <f t="shared" si="3"/>
        <v>100</v>
      </c>
      <c r="W9" s="126">
        <f t="shared" si="3"/>
        <v>200</v>
      </c>
      <c r="X9" s="126">
        <f t="shared" si="3"/>
        <v>30</v>
      </c>
      <c r="Y9" s="126">
        <f t="shared" si="3"/>
        <v>200</v>
      </c>
      <c r="Z9" s="126">
        <f t="shared" si="3"/>
        <v>330</v>
      </c>
      <c r="AA9" s="127">
        <f t="shared" si="3"/>
        <v>7290</v>
      </c>
      <c r="AB9" s="128" t="s">
        <v>69</v>
      </c>
      <c r="AC9" s="129"/>
    </row>
    <row r="10" spans="1:29" ht="14.25" customHeight="1">
      <c r="E10" s="83"/>
      <c r="F10" s="83"/>
      <c r="G10" s="83"/>
      <c r="H10" s="83"/>
      <c r="Z10" s="130"/>
      <c r="AA10" s="131"/>
      <c r="AB10" s="304"/>
      <c r="AC10" s="305"/>
    </row>
    <row r="11" spans="1:29" ht="14.25" customHeight="1">
      <c r="B11" s="132" t="s">
        <v>70</v>
      </c>
      <c r="D11" s="30">
        <f t="shared" ref="D11:Z11" si="4">D3</f>
        <v>2000</v>
      </c>
      <c r="E11" s="30">
        <f t="shared" si="4"/>
        <v>500</v>
      </c>
      <c r="F11" s="30">
        <f t="shared" si="4"/>
        <v>270</v>
      </c>
      <c r="G11" s="30">
        <f t="shared" si="4"/>
        <v>60</v>
      </c>
      <c r="H11" s="30">
        <f t="shared" si="4"/>
        <v>300</v>
      </c>
      <c r="I11" s="30">
        <f t="shared" si="4"/>
        <v>100</v>
      </c>
      <c r="J11" s="30">
        <f t="shared" si="4"/>
        <v>10</v>
      </c>
      <c r="K11" s="30">
        <f t="shared" si="4"/>
        <v>10</v>
      </c>
      <c r="L11" s="30">
        <f t="shared" si="4"/>
        <v>240</v>
      </c>
      <c r="M11" s="30">
        <f t="shared" si="4"/>
        <v>230</v>
      </c>
      <c r="N11" s="30">
        <f t="shared" si="4"/>
        <v>20</v>
      </c>
      <c r="O11" s="30">
        <f t="shared" si="4"/>
        <v>170</v>
      </c>
      <c r="P11" s="30">
        <f t="shared" si="4"/>
        <v>700</v>
      </c>
      <c r="Q11" s="30">
        <f t="shared" si="4"/>
        <v>150</v>
      </c>
      <c r="R11" s="30">
        <f t="shared" si="4"/>
        <v>200</v>
      </c>
      <c r="S11" s="30">
        <f t="shared" si="4"/>
        <v>470</v>
      </c>
      <c r="T11" s="30">
        <f t="shared" si="4"/>
        <v>0</v>
      </c>
      <c r="U11" s="30">
        <f t="shared" si="4"/>
        <v>1000</v>
      </c>
      <c r="V11" s="30">
        <f t="shared" si="4"/>
        <v>100</v>
      </c>
      <c r="W11" s="30">
        <f t="shared" si="4"/>
        <v>200</v>
      </c>
      <c r="X11" s="30">
        <f t="shared" si="4"/>
        <v>30</v>
      </c>
      <c r="Y11" s="30">
        <f t="shared" si="4"/>
        <v>200</v>
      </c>
      <c r="Z11" s="30">
        <f t="shared" si="4"/>
        <v>330</v>
      </c>
      <c r="AA11" s="30">
        <f>SUM(D11:Z11)</f>
        <v>7290</v>
      </c>
      <c r="AB11" s="83"/>
      <c r="AC11" s="133"/>
    </row>
    <row r="12" spans="1:29" ht="14.25" customHeight="1">
      <c r="D12" s="30">
        <f t="shared" ref="D12:AA12" si="5">D11-D3</f>
        <v>0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30">
        <f t="shared" si="5"/>
        <v>0</v>
      </c>
      <c r="P12" s="30">
        <f t="shared" si="5"/>
        <v>0</v>
      </c>
      <c r="Q12" s="30">
        <f t="shared" si="5"/>
        <v>0</v>
      </c>
      <c r="R12" s="30">
        <f t="shared" si="5"/>
        <v>0</v>
      </c>
      <c r="S12" s="30">
        <f t="shared" si="5"/>
        <v>0</v>
      </c>
      <c r="T12" s="30">
        <f t="shared" si="5"/>
        <v>0</v>
      </c>
      <c r="U12" s="30">
        <f t="shared" si="5"/>
        <v>0</v>
      </c>
      <c r="V12" s="30">
        <f t="shared" si="5"/>
        <v>0</v>
      </c>
      <c r="W12" s="30">
        <f t="shared" si="5"/>
        <v>0</v>
      </c>
      <c r="X12" s="30">
        <f t="shared" si="5"/>
        <v>0</v>
      </c>
      <c r="Y12" s="30">
        <f t="shared" si="5"/>
        <v>0</v>
      </c>
      <c r="Z12" s="30">
        <f t="shared" si="5"/>
        <v>0</v>
      </c>
      <c r="AA12" s="30">
        <f t="shared" si="5"/>
        <v>0</v>
      </c>
      <c r="AB12" s="83"/>
      <c r="AC12" s="133"/>
    </row>
    <row r="13" spans="1:29" ht="14.25" customHeight="1">
      <c r="E13" s="83"/>
      <c r="F13" s="83"/>
      <c r="G13" s="83"/>
      <c r="H13" s="83"/>
      <c r="Z13" s="130"/>
      <c r="AB13" s="134"/>
      <c r="AC13" s="133"/>
    </row>
    <row r="14" spans="1:29">
      <c r="Z14" s="130"/>
      <c r="AC14" s="135"/>
    </row>
    <row r="15" spans="1:29">
      <c r="Z15" s="130"/>
      <c r="AC15" s="135"/>
    </row>
    <row r="16" spans="1:29">
      <c r="Z16" s="130"/>
      <c r="AC16" s="135"/>
    </row>
    <row r="17" spans="1:29">
      <c r="Z17" s="130"/>
      <c r="AC17" s="135"/>
    </row>
    <row r="18" spans="1:29">
      <c r="A18" s="41"/>
      <c r="Z18" s="130"/>
      <c r="AC18" s="135"/>
    </row>
    <row r="19" spans="1:29">
      <c r="Z19" s="130"/>
      <c r="AC19" s="135"/>
    </row>
    <row r="20" spans="1:29">
      <c r="Z20" s="130"/>
      <c r="AC20" s="135"/>
    </row>
    <row r="21" spans="1:29">
      <c r="Z21" s="130"/>
      <c r="AC21" s="135"/>
    </row>
    <row r="22" spans="1:29">
      <c r="Z22" s="130"/>
      <c r="AC22" s="135"/>
    </row>
    <row r="23" spans="1:29">
      <c r="Z23" s="130"/>
      <c r="AC23" s="135"/>
    </row>
    <row r="24" spans="1:29">
      <c r="Z24" s="130"/>
      <c r="AC24" s="135"/>
    </row>
    <row r="25" spans="1:29">
      <c r="Z25" s="130"/>
      <c r="AC25" s="135"/>
    </row>
    <row r="26" spans="1:29">
      <c r="Z26" s="130"/>
      <c r="AC26" s="135"/>
    </row>
    <row r="27" spans="1:29">
      <c r="Z27" s="130"/>
      <c r="AC27" s="135"/>
    </row>
    <row r="28" spans="1:29">
      <c r="Z28" s="130"/>
      <c r="AC28" s="135"/>
    </row>
    <row r="29" spans="1:29">
      <c r="Z29" s="130"/>
      <c r="AC29" s="135"/>
    </row>
    <row r="30" spans="1:29">
      <c r="Z30" s="130"/>
      <c r="AC30" s="135"/>
    </row>
    <row r="31" spans="1:29">
      <c r="Z31" s="130"/>
      <c r="AC31" s="135"/>
    </row>
    <row r="32" spans="1:29">
      <c r="Z32" s="130"/>
      <c r="AC32" s="135"/>
    </row>
    <row r="33" spans="26:29">
      <c r="Z33" s="130"/>
      <c r="AC33" s="135"/>
    </row>
    <row r="34" spans="26:29">
      <c r="Z34" s="130"/>
      <c r="AC34" s="135"/>
    </row>
    <row r="35" spans="26:29">
      <c r="Z35" s="130"/>
      <c r="AC35" s="135"/>
    </row>
    <row r="36" spans="26:29">
      <c r="Z36" s="130"/>
      <c r="AC36" s="135"/>
    </row>
    <row r="37" spans="26:29">
      <c r="Z37" s="130"/>
      <c r="AC37" s="135"/>
    </row>
    <row r="38" spans="26:29">
      <c r="Z38" s="130"/>
      <c r="AC38" s="135"/>
    </row>
    <row r="39" spans="26:29">
      <c r="Z39" s="130"/>
      <c r="AC39" s="135"/>
    </row>
    <row r="40" spans="26:29">
      <c r="Z40" s="130"/>
      <c r="AC40" s="135"/>
    </row>
    <row r="41" spans="26:29">
      <c r="Z41" s="130"/>
      <c r="AC41" s="135"/>
    </row>
    <row r="42" spans="26:29">
      <c r="Z42" s="130"/>
      <c r="AC42" s="135"/>
    </row>
    <row r="43" spans="26:29">
      <c r="Z43" s="130"/>
      <c r="AC43" s="135"/>
    </row>
    <row r="44" spans="26:29">
      <c r="Z44" s="130"/>
      <c r="AC44" s="135"/>
    </row>
    <row r="45" spans="26:29">
      <c r="Z45" s="130"/>
      <c r="AC45" s="135"/>
    </row>
    <row r="46" spans="26:29">
      <c r="Z46" s="130"/>
      <c r="AC46" s="135"/>
    </row>
    <row r="47" spans="26:29">
      <c r="Z47" s="130"/>
      <c r="AC47" s="135"/>
    </row>
    <row r="48" spans="26:29">
      <c r="Z48" s="130"/>
      <c r="AC48" s="135"/>
    </row>
    <row r="49" spans="26:29">
      <c r="Z49" s="130"/>
      <c r="AC49" s="135"/>
    </row>
    <row r="50" spans="26:29">
      <c r="Z50" s="130"/>
      <c r="AC50" s="135"/>
    </row>
    <row r="51" spans="26:29">
      <c r="Z51" s="130"/>
      <c r="AC51" s="135"/>
    </row>
    <row r="52" spans="26:29">
      <c r="Z52" s="130"/>
      <c r="AC52" s="135"/>
    </row>
    <row r="53" spans="26:29">
      <c r="Z53" s="130"/>
      <c r="AC53" s="135"/>
    </row>
    <row r="54" spans="26:29">
      <c r="Z54" s="130"/>
      <c r="AC54" s="135"/>
    </row>
    <row r="55" spans="26:29">
      <c r="Z55" s="130"/>
      <c r="AC55" s="135"/>
    </row>
    <row r="56" spans="26:29">
      <c r="Z56" s="130"/>
      <c r="AC56" s="135"/>
    </row>
    <row r="57" spans="26:29">
      <c r="Z57" s="130"/>
      <c r="AC57" s="135"/>
    </row>
    <row r="58" spans="26:29">
      <c r="Z58" s="130"/>
      <c r="AC58" s="135"/>
    </row>
    <row r="59" spans="26:29">
      <c r="Z59" s="130"/>
      <c r="AC59" s="135"/>
    </row>
    <row r="60" spans="26:29">
      <c r="Z60" s="130"/>
      <c r="AC60" s="135"/>
    </row>
    <row r="61" spans="26:29">
      <c r="Z61" s="130"/>
      <c r="AC61" s="135"/>
    </row>
    <row r="62" spans="26:29">
      <c r="Z62" s="130"/>
      <c r="AC62" s="135"/>
    </row>
    <row r="63" spans="26:29">
      <c r="Z63" s="130"/>
      <c r="AC63" s="135"/>
    </row>
    <row r="64" spans="26:29">
      <c r="Z64" s="130"/>
      <c r="AC64" s="135"/>
    </row>
    <row r="65" spans="26:29">
      <c r="Z65" s="130"/>
      <c r="AC65" s="135"/>
    </row>
    <row r="66" spans="26:29">
      <c r="Z66" s="130"/>
      <c r="AC66" s="135"/>
    </row>
    <row r="67" spans="26:29">
      <c r="Z67" s="130"/>
      <c r="AC67" s="135"/>
    </row>
    <row r="68" spans="26:29">
      <c r="Z68" s="130"/>
      <c r="AC68" s="135"/>
    </row>
    <row r="69" spans="26:29">
      <c r="Z69" s="130"/>
      <c r="AC69" s="135"/>
    </row>
    <row r="70" spans="26:29">
      <c r="Z70" s="130"/>
      <c r="AC70" s="135"/>
    </row>
    <row r="71" spans="26:29">
      <c r="Z71" s="130"/>
      <c r="AC71" s="135"/>
    </row>
    <row r="72" spans="26:29">
      <c r="Z72" s="130"/>
      <c r="AC72" s="135"/>
    </row>
    <row r="73" spans="26:29">
      <c r="Z73" s="130"/>
      <c r="AC73" s="135"/>
    </row>
    <row r="74" spans="26:29">
      <c r="Z74" s="130"/>
      <c r="AC74" s="135"/>
    </row>
    <row r="75" spans="26:29">
      <c r="Z75" s="130"/>
      <c r="AC75" s="135"/>
    </row>
    <row r="76" spans="26:29">
      <c r="Z76" s="130"/>
      <c r="AC76" s="135"/>
    </row>
    <row r="77" spans="26:29">
      <c r="Z77" s="130"/>
      <c r="AC77" s="135"/>
    </row>
    <row r="78" spans="26:29">
      <c r="Z78" s="130"/>
      <c r="AC78" s="135"/>
    </row>
    <row r="79" spans="26:29">
      <c r="Z79" s="130"/>
      <c r="AC79" s="135"/>
    </row>
    <row r="80" spans="26:29">
      <c r="Z80" s="130"/>
      <c r="AC80" s="135"/>
    </row>
    <row r="81" spans="26:29">
      <c r="Z81" s="130"/>
      <c r="AC81" s="135"/>
    </row>
    <row r="82" spans="26:29">
      <c r="Z82" s="130"/>
      <c r="AC82" s="135"/>
    </row>
    <row r="83" spans="26:29">
      <c r="Z83" s="130"/>
      <c r="AC83" s="135"/>
    </row>
    <row r="84" spans="26:29">
      <c r="Z84" s="130"/>
      <c r="AC84" s="135"/>
    </row>
    <row r="85" spans="26:29">
      <c r="Z85" s="130"/>
      <c r="AC85" s="135"/>
    </row>
    <row r="86" spans="26:29">
      <c r="Z86" s="130"/>
      <c r="AC86" s="135"/>
    </row>
    <row r="87" spans="26:29">
      <c r="Z87" s="130"/>
      <c r="AC87" s="135"/>
    </row>
    <row r="88" spans="26:29">
      <c r="Z88" s="130"/>
      <c r="AC88" s="135"/>
    </row>
    <row r="89" spans="26:29">
      <c r="Z89" s="130"/>
      <c r="AC89" s="135"/>
    </row>
    <row r="90" spans="26:29">
      <c r="Z90" s="130"/>
      <c r="AC90" s="135"/>
    </row>
    <row r="91" spans="26:29">
      <c r="Z91" s="130"/>
      <c r="AC91" s="135"/>
    </row>
    <row r="92" spans="26:29">
      <c r="Z92" s="130"/>
      <c r="AC92" s="135"/>
    </row>
    <row r="93" spans="26:29">
      <c r="Z93" s="130"/>
      <c r="AC93" s="135"/>
    </row>
    <row r="94" spans="26:29">
      <c r="Z94" s="130"/>
      <c r="AC94" s="135"/>
    </row>
    <row r="95" spans="26:29">
      <c r="Z95" s="130"/>
      <c r="AC95" s="135"/>
    </row>
    <row r="96" spans="26:29">
      <c r="Z96" s="130"/>
      <c r="AC96" s="135"/>
    </row>
    <row r="97" spans="26:29">
      <c r="Z97" s="130"/>
      <c r="AC97" s="135"/>
    </row>
    <row r="98" spans="26:29">
      <c r="Z98" s="130"/>
      <c r="AC98" s="135"/>
    </row>
    <row r="99" spans="26:29">
      <c r="Z99" s="130"/>
      <c r="AC99" s="135"/>
    </row>
    <row r="100" spans="26:29">
      <c r="Z100" s="130"/>
      <c r="AC100" s="135"/>
    </row>
    <row r="101" spans="26:29">
      <c r="Z101" s="130"/>
      <c r="AC101" s="135"/>
    </row>
    <row r="102" spans="26:29">
      <c r="Z102" s="130"/>
      <c r="AC102" s="135"/>
    </row>
    <row r="103" spans="26:29">
      <c r="Z103" s="130"/>
      <c r="AC103" s="135"/>
    </row>
    <row r="104" spans="26:29">
      <c r="Z104" s="130"/>
      <c r="AC104" s="135"/>
    </row>
    <row r="105" spans="26:29">
      <c r="Z105" s="130"/>
      <c r="AC105" s="135"/>
    </row>
    <row r="106" spans="26:29">
      <c r="Z106" s="130"/>
      <c r="AC106" s="135"/>
    </row>
    <row r="107" spans="26:29">
      <c r="Z107" s="130"/>
      <c r="AC107" s="135"/>
    </row>
    <row r="108" spans="26:29">
      <c r="Z108" s="130"/>
      <c r="AC108" s="135"/>
    </row>
    <row r="109" spans="26:29">
      <c r="Z109" s="130"/>
      <c r="AC109" s="135"/>
    </row>
    <row r="110" spans="26:29">
      <c r="Z110" s="130"/>
      <c r="AC110" s="135"/>
    </row>
    <row r="111" spans="26:29">
      <c r="Z111" s="130"/>
      <c r="AC111" s="135"/>
    </row>
    <row r="112" spans="26:29">
      <c r="Z112" s="130"/>
      <c r="AC112" s="135"/>
    </row>
    <row r="113" spans="26:29">
      <c r="Z113" s="130"/>
      <c r="AC113" s="135"/>
    </row>
    <row r="114" spans="26:29">
      <c r="Z114" s="130"/>
      <c r="AC114" s="135"/>
    </row>
    <row r="115" spans="26:29">
      <c r="Z115" s="130"/>
      <c r="AC115" s="135"/>
    </row>
    <row r="116" spans="26:29">
      <c r="Z116" s="130"/>
      <c r="AC116" s="135"/>
    </row>
    <row r="117" spans="26:29">
      <c r="Z117" s="130"/>
      <c r="AC117" s="135"/>
    </row>
    <row r="118" spans="26:29">
      <c r="Z118" s="130"/>
      <c r="AC118" s="135"/>
    </row>
    <row r="119" spans="26:29">
      <c r="Z119" s="130"/>
      <c r="AC119" s="135"/>
    </row>
    <row r="120" spans="26:29">
      <c r="Z120" s="130"/>
      <c r="AC120" s="135"/>
    </row>
    <row r="121" spans="26:29">
      <c r="Z121" s="130"/>
      <c r="AC121" s="135"/>
    </row>
    <row r="122" spans="26:29">
      <c r="Z122" s="130"/>
      <c r="AC122" s="135"/>
    </row>
    <row r="123" spans="26:29">
      <c r="Z123" s="130"/>
      <c r="AC123" s="135"/>
    </row>
    <row r="124" spans="26:29">
      <c r="Z124" s="130"/>
      <c r="AC124" s="135"/>
    </row>
    <row r="125" spans="26:29">
      <c r="Z125" s="130"/>
      <c r="AC125" s="135"/>
    </row>
    <row r="126" spans="26:29">
      <c r="Z126" s="130"/>
      <c r="AC126" s="135"/>
    </row>
    <row r="127" spans="26:29">
      <c r="Z127" s="130"/>
      <c r="AC127" s="135"/>
    </row>
    <row r="128" spans="26:29">
      <c r="Z128" s="130"/>
      <c r="AC128" s="135"/>
    </row>
    <row r="129" spans="26:29">
      <c r="Z129" s="130"/>
      <c r="AC129" s="135"/>
    </row>
    <row r="130" spans="26:29">
      <c r="Z130" s="130"/>
      <c r="AC130" s="135"/>
    </row>
    <row r="131" spans="26:29">
      <c r="Z131" s="130"/>
      <c r="AC131" s="135"/>
    </row>
    <row r="132" spans="26:29">
      <c r="Z132" s="130"/>
      <c r="AC132" s="135"/>
    </row>
    <row r="133" spans="26:29">
      <c r="Z133" s="130"/>
      <c r="AC133" s="135"/>
    </row>
    <row r="134" spans="26:29">
      <c r="Z134" s="130"/>
      <c r="AC134" s="135"/>
    </row>
    <row r="135" spans="26:29">
      <c r="Z135" s="130"/>
      <c r="AC135" s="135"/>
    </row>
    <row r="136" spans="26:29">
      <c r="Z136" s="130"/>
      <c r="AC136" s="135"/>
    </row>
    <row r="137" spans="26:29">
      <c r="Z137" s="130"/>
      <c r="AC137" s="135"/>
    </row>
    <row r="138" spans="26:29">
      <c r="Z138" s="130"/>
      <c r="AC138" s="135"/>
    </row>
    <row r="139" spans="26:29">
      <c r="Z139" s="130"/>
      <c r="AC139" s="135"/>
    </row>
    <row r="140" spans="26:29">
      <c r="Z140" s="130"/>
      <c r="AC140" s="135"/>
    </row>
    <row r="141" spans="26:29">
      <c r="Z141" s="130"/>
      <c r="AC141" s="135"/>
    </row>
    <row r="142" spans="26:29">
      <c r="Z142" s="130"/>
      <c r="AC142" s="135"/>
    </row>
    <row r="143" spans="26:29">
      <c r="Z143" s="130"/>
      <c r="AC143" s="135"/>
    </row>
    <row r="144" spans="26:29">
      <c r="Z144" s="130"/>
      <c r="AC144" s="135"/>
    </row>
    <row r="145" spans="26:29">
      <c r="Z145" s="130"/>
      <c r="AC145" s="135"/>
    </row>
    <row r="146" spans="26:29">
      <c r="Z146" s="130"/>
      <c r="AC146" s="135"/>
    </row>
    <row r="147" spans="26:29">
      <c r="Z147" s="130"/>
      <c r="AC147" s="135"/>
    </row>
    <row r="148" spans="26:29">
      <c r="Z148" s="130"/>
      <c r="AC148" s="135"/>
    </row>
    <row r="149" spans="26:29">
      <c r="Z149" s="130"/>
      <c r="AC149" s="135"/>
    </row>
    <row r="150" spans="26:29">
      <c r="Z150" s="130"/>
      <c r="AC150" s="135"/>
    </row>
    <row r="151" spans="26:29">
      <c r="Z151" s="130"/>
      <c r="AC151" s="135"/>
    </row>
    <row r="152" spans="26:29">
      <c r="Z152" s="130"/>
      <c r="AC152" s="135"/>
    </row>
    <row r="153" spans="26:29">
      <c r="Z153" s="130"/>
      <c r="AC153" s="135"/>
    </row>
    <row r="154" spans="26:29">
      <c r="Z154" s="130"/>
      <c r="AC154" s="135"/>
    </row>
    <row r="155" spans="26:29">
      <c r="Z155" s="130"/>
      <c r="AC155" s="135"/>
    </row>
    <row r="156" spans="26:29">
      <c r="Z156" s="130"/>
      <c r="AC156" s="135"/>
    </row>
    <row r="157" spans="26:29">
      <c r="Z157" s="130"/>
      <c r="AC157" s="135"/>
    </row>
    <row r="158" spans="26:29">
      <c r="Z158" s="130"/>
      <c r="AC158" s="135"/>
    </row>
    <row r="159" spans="26:29">
      <c r="Z159" s="130"/>
      <c r="AC159" s="135"/>
    </row>
    <row r="160" spans="26:29">
      <c r="Z160" s="130"/>
      <c r="AC160" s="135"/>
    </row>
    <row r="161" spans="26:29">
      <c r="Z161" s="130"/>
      <c r="AC161" s="135"/>
    </row>
    <row r="162" spans="26:29">
      <c r="Z162" s="130"/>
      <c r="AC162" s="135"/>
    </row>
    <row r="163" spans="26:29">
      <c r="Z163" s="130"/>
      <c r="AC163" s="135"/>
    </row>
    <row r="164" spans="26:29">
      <c r="Z164" s="130"/>
      <c r="AC164" s="135"/>
    </row>
    <row r="165" spans="26:29">
      <c r="Z165" s="130"/>
      <c r="AC165" s="135"/>
    </row>
    <row r="166" spans="26:29">
      <c r="Z166" s="130"/>
      <c r="AC166" s="135"/>
    </row>
    <row r="167" spans="26:29">
      <c r="Z167" s="130"/>
      <c r="AC167" s="135"/>
    </row>
    <row r="168" spans="26:29">
      <c r="Z168" s="130"/>
      <c r="AC168" s="135"/>
    </row>
    <row r="169" spans="26:29">
      <c r="Z169" s="130"/>
      <c r="AC169" s="135"/>
    </row>
    <row r="170" spans="26:29">
      <c r="Z170" s="130"/>
      <c r="AC170" s="135"/>
    </row>
    <row r="171" spans="26:29">
      <c r="Z171" s="130"/>
      <c r="AC171" s="135"/>
    </row>
    <row r="172" spans="26:29">
      <c r="Z172" s="130"/>
      <c r="AC172" s="135"/>
    </row>
    <row r="173" spans="26:29">
      <c r="Z173" s="130"/>
      <c r="AC173" s="135"/>
    </row>
    <row r="174" spans="26:29">
      <c r="Z174" s="130"/>
      <c r="AC174" s="135"/>
    </row>
    <row r="175" spans="26:29">
      <c r="Z175" s="130"/>
      <c r="AC175" s="135"/>
    </row>
    <row r="176" spans="26:29">
      <c r="Z176" s="130"/>
      <c r="AC176" s="135"/>
    </row>
    <row r="177" spans="26:29">
      <c r="Z177" s="130"/>
      <c r="AC177" s="135"/>
    </row>
    <row r="178" spans="26:29">
      <c r="Z178" s="130"/>
      <c r="AC178" s="135"/>
    </row>
    <row r="179" spans="26:29">
      <c r="Z179" s="130"/>
      <c r="AC179" s="135"/>
    </row>
    <row r="180" spans="26:29">
      <c r="Z180" s="130"/>
      <c r="AC180" s="135"/>
    </row>
    <row r="181" spans="26:29">
      <c r="Z181" s="130"/>
      <c r="AC181" s="135"/>
    </row>
    <row r="182" spans="26:29">
      <c r="Z182" s="130"/>
      <c r="AC182" s="135"/>
    </row>
    <row r="183" spans="26:29">
      <c r="Z183" s="130"/>
      <c r="AC183" s="135"/>
    </row>
    <row r="184" spans="26:29">
      <c r="Z184" s="130"/>
      <c r="AC184" s="135"/>
    </row>
    <row r="185" spans="26:29">
      <c r="Z185" s="130"/>
      <c r="AC185" s="135"/>
    </row>
    <row r="186" spans="26:29">
      <c r="Z186" s="130"/>
      <c r="AC186" s="135"/>
    </row>
    <row r="187" spans="26:29">
      <c r="Z187" s="130"/>
      <c r="AC187" s="135"/>
    </row>
    <row r="188" spans="26:29">
      <c r="Z188" s="130"/>
      <c r="AC188" s="135"/>
    </row>
    <row r="189" spans="26:29">
      <c r="Z189" s="130"/>
      <c r="AC189" s="135"/>
    </row>
    <row r="190" spans="26:29">
      <c r="Z190" s="130"/>
      <c r="AC190" s="135"/>
    </row>
    <row r="191" spans="26:29">
      <c r="Z191" s="130"/>
      <c r="AC191" s="135"/>
    </row>
    <row r="192" spans="26:29">
      <c r="Z192" s="130"/>
      <c r="AC192" s="135"/>
    </row>
    <row r="193" spans="26:29">
      <c r="Z193" s="130"/>
      <c r="AC193" s="135"/>
    </row>
    <row r="194" spans="26:29">
      <c r="Z194" s="130"/>
      <c r="AC194" s="135"/>
    </row>
    <row r="195" spans="26:29">
      <c r="Z195" s="130"/>
      <c r="AC195" s="135"/>
    </row>
    <row r="196" spans="26:29">
      <c r="Z196" s="130"/>
      <c r="AC196" s="135"/>
    </row>
    <row r="197" spans="26:29">
      <c r="Z197" s="130"/>
      <c r="AC197" s="135"/>
    </row>
    <row r="198" spans="26:29">
      <c r="Z198" s="130"/>
      <c r="AC198" s="135"/>
    </row>
    <row r="199" spans="26:29">
      <c r="Z199" s="130"/>
      <c r="AC199" s="135"/>
    </row>
    <row r="200" spans="26:29">
      <c r="Z200" s="130"/>
      <c r="AC200" s="135"/>
    </row>
    <row r="201" spans="26:29">
      <c r="Z201" s="130"/>
      <c r="AC201" s="135"/>
    </row>
    <row r="202" spans="26:29">
      <c r="Z202" s="130"/>
      <c r="AC202" s="135"/>
    </row>
    <row r="203" spans="26:29">
      <c r="Z203" s="130"/>
      <c r="AC203" s="135"/>
    </row>
    <row r="204" spans="26:29">
      <c r="Z204" s="130"/>
      <c r="AC204" s="135"/>
    </row>
    <row r="205" spans="26:29">
      <c r="Z205" s="130"/>
      <c r="AC205" s="135"/>
    </row>
    <row r="206" spans="26:29">
      <c r="Z206" s="130"/>
      <c r="AC206" s="135"/>
    </row>
    <row r="207" spans="26:29">
      <c r="Z207" s="130"/>
      <c r="AC207" s="135"/>
    </row>
    <row r="208" spans="26:29">
      <c r="Z208" s="130"/>
      <c r="AC208" s="135"/>
    </row>
    <row r="209" spans="26:29">
      <c r="Z209" s="130"/>
      <c r="AC209" s="135"/>
    </row>
    <row r="210" spans="26:29">
      <c r="Z210" s="130"/>
      <c r="AC210" s="135"/>
    </row>
    <row r="211" spans="26:29">
      <c r="Z211" s="130"/>
      <c r="AC211" s="135"/>
    </row>
    <row r="212" spans="26:29">
      <c r="Z212" s="130"/>
      <c r="AC212" s="135"/>
    </row>
    <row r="213" spans="26:29">
      <c r="Z213" s="130"/>
      <c r="AC213" s="135"/>
    </row>
    <row r="214" spans="26:29">
      <c r="Z214" s="130"/>
      <c r="AC214" s="135"/>
    </row>
    <row r="215" spans="26:29">
      <c r="Z215" s="130"/>
      <c r="AC215" s="135"/>
    </row>
    <row r="216" spans="26:29">
      <c r="Z216" s="130"/>
      <c r="AC216" s="135"/>
    </row>
    <row r="217" spans="26:29">
      <c r="Z217" s="130"/>
      <c r="AC217" s="135"/>
    </row>
    <row r="218" spans="26:29">
      <c r="Z218" s="130"/>
      <c r="AC218" s="135"/>
    </row>
    <row r="219" spans="26:29">
      <c r="Z219" s="130"/>
      <c r="AC219" s="135"/>
    </row>
    <row r="220" spans="26:29">
      <c r="Z220" s="130"/>
      <c r="AC220" s="135"/>
    </row>
    <row r="221" spans="26:29">
      <c r="Z221" s="130"/>
      <c r="AC221" s="135"/>
    </row>
    <row r="222" spans="26:29">
      <c r="Z222" s="130"/>
      <c r="AC222" s="135"/>
    </row>
    <row r="223" spans="26:29">
      <c r="Z223" s="130"/>
      <c r="AC223" s="135"/>
    </row>
    <row r="224" spans="26:29">
      <c r="Z224" s="130"/>
      <c r="AC224" s="135"/>
    </row>
    <row r="225" spans="26:29">
      <c r="Z225" s="130"/>
      <c r="AC225" s="135"/>
    </row>
    <row r="226" spans="26:29">
      <c r="Z226" s="130"/>
      <c r="AC226" s="135"/>
    </row>
    <row r="227" spans="26:29">
      <c r="Z227" s="130"/>
      <c r="AC227" s="135"/>
    </row>
    <row r="228" spans="26:29">
      <c r="Z228" s="130"/>
      <c r="AC228" s="135"/>
    </row>
    <row r="229" spans="26:29">
      <c r="Z229" s="130"/>
      <c r="AC229" s="135"/>
    </row>
    <row r="230" spans="26:29">
      <c r="Z230" s="130"/>
      <c r="AC230" s="135"/>
    </row>
    <row r="231" spans="26:29">
      <c r="Z231" s="130"/>
      <c r="AC231" s="135"/>
    </row>
    <row r="232" spans="26:29">
      <c r="Z232" s="130"/>
      <c r="AC232" s="135"/>
    </row>
    <row r="233" spans="26:29">
      <c r="Z233" s="130"/>
      <c r="AC233" s="135"/>
    </row>
    <row r="234" spans="26:29">
      <c r="Z234" s="130"/>
      <c r="AC234" s="135"/>
    </row>
    <row r="235" spans="26:29">
      <c r="Z235" s="130"/>
      <c r="AC235" s="135"/>
    </row>
    <row r="236" spans="26:29">
      <c r="Z236" s="130"/>
      <c r="AC236" s="135"/>
    </row>
    <row r="237" spans="26:29">
      <c r="Z237" s="130"/>
      <c r="AC237" s="135"/>
    </row>
    <row r="238" spans="26:29">
      <c r="Z238" s="130"/>
      <c r="AC238" s="135"/>
    </row>
    <row r="239" spans="26:29">
      <c r="Z239" s="130"/>
      <c r="AC239" s="135"/>
    </row>
    <row r="240" spans="26:29">
      <c r="Z240" s="130"/>
      <c r="AC240" s="135"/>
    </row>
    <row r="241" spans="26:29">
      <c r="Z241" s="130"/>
      <c r="AC241" s="135"/>
    </row>
    <row r="242" spans="26:29">
      <c r="Z242" s="130"/>
      <c r="AC242" s="135"/>
    </row>
    <row r="243" spans="26:29">
      <c r="Z243" s="130"/>
      <c r="AC243" s="135"/>
    </row>
    <row r="244" spans="26:29">
      <c r="Z244" s="130"/>
      <c r="AC244" s="135"/>
    </row>
    <row r="245" spans="26:29">
      <c r="Z245" s="130"/>
      <c r="AC245" s="135"/>
    </row>
    <row r="246" spans="26:29">
      <c r="Z246" s="130"/>
      <c r="AC246" s="135"/>
    </row>
    <row r="247" spans="26:29">
      <c r="Z247" s="130"/>
      <c r="AC247" s="135"/>
    </row>
    <row r="248" spans="26:29">
      <c r="Z248" s="130"/>
      <c r="AC248" s="135"/>
    </row>
    <row r="249" spans="26:29">
      <c r="Z249" s="130"/>
      <c r="AC249" s="135"/>
    </row>
    <row r="250" spans="26:29">
      <c r="Z250" s="130"/>
      <c r="AC250" s="135"/>
    </row>
    <row r="251" spans="26:29">
      <c r="Z251" s="130"/>
      <c r="AC251" s="135"/>
    </row>
    <row r="252" spans="26:29">
      <c r="Z252" s="130"/>
      <c r="AC252" s="135"/>
    </row>
    <row r="253" spans="26:29">
      <c r="Z253" s="130"/>
      <c r="AC253" s="135"/>
    </row>
    <row r="254" spans="26:29">
      <c r="Z254" s="130"/>
      <c r="AC254" s="135"/>
    </row>
    <row r="255" spans="26:29">
      <c r="Z255" s="130"/>
      <c r="AC255" s="135"/>
    </row>
    <row r="256" spans="26:29">
      <c r="Z256" s="130"/>
      <c r="AC256" s="135"/>
    </row>
    <row r="257" spans="26:29">
      <c r="Z257" s="130"/>
      <c r="AC257" s="135"/>
    </row>
    <row r="258" spans="26:29">
      <c r="Z258" s="130"/>
      <c r="AC258" s="135"/>
    </row>
    <row r="259" spans="26:29">
      <c r="Z259" s="130"/>
      <c r="AC259" s="135"/>
    </row>
    <row r="260" spans="26:29">
      <c r="Z260" s="130"/>
      <c r="AC260" s="135"/>
    </row>
    <row r="261" spans="26:29">
      <c r="Z261" s="130"/>
      <c r="AC261" s="135"/>
    </row>
    <row r="262" spans="26:29">
      <c r="Z262" s="130"/>
      <c r="AC262" s="135"/>
    </row>
    <row r="263" spans="26:29">
      <c r="Z263" s="130"/>
      <c r="AC263" s="135"/>
    </row>
    <row r="264" spans="26:29">
      <c r="Z264" s="130"/>
      <c r="AC264" s="135"/>
    </row>
    <row r="265" spans="26:29">
      <c r="Z265" s="130"/>
      <c r="AC265" s="135"/>
    </row>
    <row r="266" spans="26:29">
      <c r="Z266" s="130"/>
      <c r="AC266" s="135"/>
    </row>
    <row r="267" spans="26:29">
      <c r="Z267" s="130"/>
      <c r="AC267" s="135"/>
    </row>
    <row r="268" spans="26:29">
      <c r="Z268" s="130"/>
      <c r="AC268" s="135"/>
    </row>
    <row r="269" spans="26:29">
      <c r="Z269" s="130"/>
      <c r="AC269" s="135"/>
    </row>
    <row r="270" spans="26:29">
      <c r="Z270" s="130"/>
      <c r="AC270" s="135"/>
    </row>
    <row r="271" spans="26:29">
      <c r="Z271" s="130"/>
      <c r="AC271" s="135"/>
    </row>
    <row r="272" spans="26:29">
      <c r="Z272" s="130"/>
      <c r="AC272" s="135"/>
    </row>
    <row r="273" spans="26:29">
      <c r="Z273" s="130"/>
      <c r="AC273" s="135"/>
    </row>
    <row r="274" spans="26:29">
      <c r="Z274" s="130"/>
      <c r="AC274" s="135"/>
    </row>
    <row r="275" spans="26:29">
      <c r="Z275" s="130"/>
      <c r="AC275" s="135"/>
    </row>
    <row r="276" spans="26:29">
      <c r="Z276" s="130"/>
      <c r="AC276" s="135"/>
    </row>
    <row r="277" spans="26:29">
      <c r="Z277" s="130"/>
      <c r="AC277" s="135"/>
    </row>
    <row r="278" spans="26:29">
      <c r="Z278" s="130"/>
      <c r="AC278" s="135"/>
    </row>
    <row r="279" spans="26:29">
      <c r="Z279" s="130"/>
      <c r="AC279" s="135"/>
    </row>
    <row r="280" spans="26:29">
      <c r="Z280" s="130"/>
      <c r="AC280" s="135"/>
    </row>
    <row r="281" spans="26:29">
      <c r="Z281" s="130"/>
      <c r="AC281" s="135"/>
    </row>
    <row r="282" spans="26:29">
      <c r="Z282" s="130"/>
      <c r="AC282" s="135"/>
    </row>
    <row r="283" spans="26:29">
      <c r="Z283" s="130"/>
      <c r="AC283" s="135"/>
    </row>
    <row r="284" spans="26:29">
      <c r="Z284" s="130"/>
      <c r="AC284" s="135"/>
    </row>
    <row r="285" spans="26:29">
      <c r="Z285" s="130"/>
      <c r="AC285" s="135"/>
    </row>
    <row r="286" spans="26:29">
      <c r="Z286" s="130"/>
      <c r="AC286" s="135"/>
    </row>
    <row r="287" spans="26:29">
      <c r="Z287" s="130"/>
      <c r="AC287" s="135"/>
    </row>
    <row r="288" spans="26:29">
      <c r="Z288" s="130"/>
      <c r="AC288" s="135"/>
    </row>
    <row r="289" spans="26:29">
      <c r="Z289" s="130"/>
      <c r="AC289" s="135"/>
    </row>
    <row r="290" spans="26:29">
      <c r="Z290" s="130"/>
      <c r="AC290" s="135"/>
    </row>
    <row r="291" spans="26:29">
      <c r="Z291" s="130"/>
      <c r="AC291" s="135"/>
    </row>
    <row r="292" spans="26:29">
      <c r="Z292" s="130"/>
      <c r="AC292" s="135"/>
    </row>
    <row r="293" spans="26:29">
      <c r="Z293" s="130"/>
      <c r="AC293" s="135"/>
    </row>
    <row r="294" spans="26:29">
      <c r="Z294" s="130"/>
      <c r="AC294" s="135"/>
    </row>
    <row r="295" spans="26:29">
      <c r="Z295" s="130"/>
      <c r="AC295" s="135"/>
    </row>
    <row r="296" spans="26:29">
      <c r="Z296" s="130"/>
      <c r="AC296" s="135"/>
    </row>
    <row r="297" spans="26:29">
      <c r="Z297" s="130"/>
      <c r="AC297" s="135"/>
    </row>
    <row r="298" spans="26:29">
      <c r="Z298" s="130"/>
      <c r="AC298" s="135"/>
    </row>
    <row r="299" spans="26:29">
      <c r="Z299" s="130"/>
      <c r="AC299" s="135"/>
    </row>
    <row r="300" spans="26:29">
      <c r="Z300" s="130"/>
      <c r="AC300" s="135"/>
    </row>
    <row r="301" spans="26:29">
      <c r="Z301" s="130"/>
      <c r="AC301" s="135"/>
    </row>
    <row r="302" spans="26:29">
      <c r="Z302" s="130"/>
      <c r="AC302" s="135"/>
    </row>
    <row r="303" spans="26:29">
      <c r="Z303" s="130"/>
      <c r="AC303" s="135"/>
    </row>
    <row r="304" spans="26:29">
      <c r="Z304" s="130"/>
      <c r="AC304" s="135"/>
    </row>
    <row r="305" spans="26:29">
      <c r="Z305" s="130"/>
      <c r="AC305" s="135"/>
    </row>
    <row r="306" spans="26:29">
      <c r="Z306" s="130"/>
      <c r="AC306" s="135"/>
    </row>
    <row r="307" spans="26:29">
      <c r="Z307" s="130"/>
      <c r="AC307" s="135"/>
    </row>
    <row r="308" spans="26:29">
      <c r="Z308" s="130"/>
      <c r="AC308" s="135"/>
    </row>
    <row r="309" spans="26:29">
      <c r="Z309" s="130"/>
      <c r="AC309" s="135"/>
    </row>
    <row r="310" spans="26:29">
      <c r="Z310" s="130"/>
      <c r="AC310" s="135"/>
    </row>
    <row r="311" spans="26:29">
      <c r="Z311" s="130"/>
      <c r="AC311" s="135"/>
    </row>
    <row r="312" spans="26:29">
      <c r="Z312" s="130"/>
      <c r="AC312" s="135"/>
    </row>
    <row r="313" spans="26:29">
      <c r="Z313" s="130"/>
      <c r="AC313" s="135"/>
    </row>
    <row r="314" spans="26:29">
      <c r="Z314" s="130"/>
      <c r="AC314" s="135"/>
    </row>
    <row r="315" spans="26:29">
      <c r="Z315" s="130"/>
      <c r="AC315" s="135"/>
    </row>
    <row r="316" spans="26:29">
      <c r="Z316" s="130"/>
      <c r="AC316" s="135"/>
    </row>
    <row r="317" spans="26:29">
      <c r="Z317" s="130"/>
      <c r="AC317" s="135"/>
    </row>
    <row r="318" spans="26:29">
      <c r="Z318" s="130"/>
      <c r="AC318" s="135"/>
    </row>
    <row r="319" spans="26:29">
      <c r="Z319" s="130"/>
      <c r="AC319" s="135"/>
    </row>
    <row r="320" spans="26:29">
      <c r="Z320" s="130"/>
      <c r="AC320" s="135"/>
    </row>
    <row r="321" spans="26:29">
      <c r="Z321" s="130"/>
      <c r="AC321" s="135"/>
    </row>
    <row r="322" spans="26:29">
      <c r="Z322" s="130"/>
      <c r="AC322" s="135"/>
    </row>
    <row r="323" spans="26:29">
      <c r="Z323" s="130"/>
      <c r="AC323" s="135"/>
    </row>
    <row r="324" spans="26:29">
      <c r="Z324" s="130"/>
      <c r="AC324" s="135"/>
    </row>
    <row r="325" spans="26:29">
      <c r="Z325" s="130"/>
      <c r="AC325" s="135"/>
    </row>
    <row r="326" spans="26:29">
      <c r="Z326" s="130"/>
      <c r="AC326" s="135"/>
    </row>
    <row r="327" spans="26:29">
      <c r="Z327" s="130"/>
      <c r="AC327" s="135"/>
    </row>
    <row r="328" spans="26:29">
      <c r="Z328" s="130"/>
      <c r="AC328" s="135"/>
    </row>
    <row r="329" spans="26:29">
      <c r="Z329" s="130"/>
      <c r="AC329" s="135"/>
    </row>
    <row r="330" spans="26:29">
      <c r="Z330" s="130"/>
      <c r="AC330" s="135"/>
    </row>
    <row r="331" spans="26:29">
      <c r="Z331" s="130"/>
      <c r="AC331" s="135"/>
    </row>
    <row r="332" spans="26:29">
      <c r="Z332" s="130"/>
      <c r="AC332" s="135"/>
    </row>
    <row r="333" spans="26:29">
      <c r="Z333" s="130"/>
      <c r="AC333" s="135"/>
    </row>
    <row r="334" spans="26:29">
      <c r="Z334" s="130"/>
      <c r="AC334" s="135"/>
    </row>
    <row r="335" spans="26:29">
      <c r="Z335" s="130"/>
      <c r="AC335" s="135"/>
    </row>
    <row r="336" spans="26:29">
      <c r="Z336" s="130"/>
      <c r="AC336" s="135"/>
    </row>
    <row r="337" spans="26:29">
      <c r="Z337" s="130"/>
      <c r="AC337" s="135"/>
    </row>
    <row r="338" spans="26:29">
      <c r="Z338" s="130"/>
      <c r="AC338" s="135"/>
    </row>
    <row r="339" spans="26:29">
      <c r="Z339" s="130"/>
      <c r="AC339" s="135"/>
    </row>
    <row r="340" spans="26:29">
      <c r="Z340" s="130"/>
      <c r="AC340" s="135"/>
    </row>
    <row r="341" spans="26:29">
      <c r="Z341" s="130"/>
      <c r="AC341" s="135"/>
    </row>
    <row r="342" spans="26:29">
      <c r="Z342" s="130"/>
      <c r="AC342" s="135"/>
    </row>
    <row r="343" spans="26:29">
      <c r="Z343" s="130"/>
      <c r="AC343" s="135"/>
    </row>
    <row r="344" spans="26:29">
      <c r="Z344" s="130"/>
      <c r="AC344" s="135"/>
    </row>
    <row r="345" spans="26:29">
      <c r="Z345" s="130"/>
      <c r="AC345" s="135"/>
    </row>
    <row r="346" spans="26:29">
      <c r="Z346" s="130"/>
      <c r="AC346" s="135"/>
    </row>
    <row r="347" spans="26:29">
      <c r="Z347" s="130"/>
      <c r="AC347" s="135"/>
    </row>
    <row r="348" spans="26:29">
      <c r="Z348" s="130"/>
      <c r="AC348" s="135"/>
    </row>
    <row r="349" spans="26:29">
      <c r="Z349" s="130"/>
      <c r="AC349" s="135"/>
    </row>
    <row r="350" spans="26:29">
      <c r="Z350" s="130"/>
      <c r="AC350" s="135"/>
    </row>
    <row r="351" spans="26:29">
      <c r="Z351" s="130"/>
      <c r="AC351" s="135"/>
    </row>
    <row r="352" spans="26:29">
      <c r="Z352" s="130"/>
      <c r="AC352" s="135"/>
    </row>
    <row r="353" spans="26:29">
      <c r="Z353" s="130"/>
      <c r="AC353" s="135"/>
    </row>
    <row r="354" spans="26:29">
      <c r="Z354" s="130"/>
      <c r="AC354" s="135"/>
    </row>
    <row r="355" spans="26:29">
      <c r="Z355" s="130"/>
      <c r="AC355" s="135"/>
    </row>
    <row r="356" spans="26:29">
      <c r="Z356" s="130"/>
      <c r="AC356" s="135"/>
    </row>
    <row r="357" spans="26:29">
      <c r="Z357" s="130"/>
      <c r="AC357" s="135"/>
    </row>
    <row r="358" spans="26:29">
      <c r="Z358" s="130"/>
      <c r="AC358" s="135"/>
    </row>
    <row r="359" spans="26:29">
      <c r="Z359" s="130"/>
      <c r="AC359" s="135"/>
    </row>
    <row r="360" spans="26:29">
      <c r="Z360" s="130"/>
      <c r="AC360" s="135"/>
    </row>
    <row r="361" spans="26:29">
      <c r="Z361" s="130"/>
      <c r="AC361" s="135"/>
    </row>
    <row r="362" spans="26:29">
      <c r="Z362" s="130"/>
      <c r="AC362" s="135"/>
    </row>
    <row r="363" spans="26:29">
      <c r="Z363" s="130"/>
      <c r="AC363" s="135"/>
    </row>
    <row r="364" spans="26:29">
      <c r="Z364" s="130"/>
      <c r="AC364" s="135"/>
    </row>
    <row r="365" spans="26:29">
      <c r="Z365" s="130"/>
      <c r="AC365" s="135"/>
    </row>
    <row r="366" spans="26:29">
      <c r="Z366" s="130"/>
      <c r="AC366" s="135"/>
    </row>
    <row r="367" spans="26:29">
      <c r="Z367" s="130"/>
      <c r="AC367" s="135"/>
    </row>
    <row r="368" spans="26:29">
      <c r="Z368" s="130"/>
      <c r="AC368" s="135"/>
    </row>
    <row r="369" spans="26:29">
      <c r="Z369" s="130"/>
      <c r="AC369" s="135"/>
    </row>
    <row r="370" spans="26:29">
      <c r="Z370" s="130"/>
      <c r="AC370" s="135"/>
    </row>
    <row r="371" spans="26:29">
      <c r="Z371" s="130"/>
      <c r="AC371" s="135"/>
    </row>
    <row r="372" spans="26:29">
      <c r="Z372" s="130"/>
      <c r="AC372" s="135"/>
    </row>
    <row r="373" spans="26:29">
      <c r="Z373" s="130"/>
      <c r="AC373" s="135"/>
    </row>
    <row r="374" spans="26:29">
      <c r="Z374" s="130"/>
      <c r="AC374" s="135"/>
    </row>
    <row r="375" spans="26:29">
      <c r="Z375" s="130"/>
      <c r="AC375" s="135"/>
    </row>
    <row r="376" spans="26:29">
      <c r="Z376" s="130"/>
      <c r="AC376" s="135"/>
    </row>
    <row r="377" spans="26:29">
      <c r="Z377" s="130"/>
      <c r="AC377" s="135"/>
    </row>
    <row r="378" spans="26:29">
      <c r="Z378" s="130"/>
      <c r="AC378" s="135"/>
    </row>
    <row r="379" spans="26:29">
      <c r="Z379" s="130"/>
      <c r="AC379" s="135"/>
    </row>
    <row r="380" spans="26:29">
      <c r="Z380" s="130"/>
      <c r="AC380" s="135"/>
    </row>
    <row r="381" spans="26:29">
      <c r="Z381" s="130"/>
      <c r="AC381" s="135"/>
    </row>
    <row r="382" spans="26:29">
      <c r="Z382" s="130"/>
      <c r="AC382" s="135"/>
    </row>
    <row r="383" spans="26:29">
      <c r="Z383" s="130"/>
      <c r="AC383" s="135"/>
    </row>
    <row r="384" spans="26:29">
      <c r="Z384" s="130"/>
      <c r="AC384" s="135"/>
    </row>
    <row r="385" spans="26:29">
      <c r="Z385" s="130"/>
      <c r="AC385" s="135"/>
    </row>
    <row r="386" spans="26:29">
      <c r="Z386" s="130"/>
      <c r="AC386" s="135"/>
    </row>
    <row r="387" spans="26:29">
      <c r="Z387" s="130"/>
      <c r="AC387" s="135"/>
    </row>
    <row r="388" spans="26:29">
      <c r="Z388" s="130"/>
      <c r="AC388" s="135"/>
    </row>
    <row r="389" spans="26:29">
      <c r="Z389" s="130"/>
      <c r="AC389" s="135"/>
    </row>
    <row r="390" spans="26:29">
      <c r="Z390" s="130"/>
      <c r="AC390" s="135"/>
    </row>
    <row r="391" spans="26:29">
      <c r="Z391" s="130"/>
      <c r="AC391" s="135"/>
    </row>
    <row r="392" spans="26:29">
      <c r="Z392" s="130"/>
      <c r="AC392" s="135"/>
    </row>
    <row r="393" spans="26:29">
      <c r="Z393" s="130"/>
      <c r="AC393" s="135"/>
    </row>
    <row r="394" spans="26:29">
      <c r="Z394" s="130"/>
      <c r="AC394" s="135"/>
    </row>
    <row r="395" spans="26:29">
      <c r="Z395" s="130"/>
      <c r="AC395" s="135"/>
    </row>
    <row r="396" spans="26:29">
      <c r="Z396" s="130"/>
      <c r="AC396" s="135"/>
    </row>
    <row r="397" spans="26:29">
      <c r="Z397" s="130"/>
      <c r="AC397" s="135"/>
    </row>
    <row r="398" spans="26:29">
      <c r="Z398" s="130"/>
      <c r="AC398" s="135"/>
    </row>
    <row r="399" spans="26:29">
      <c r="Z399" s="130"/>
      <c r="AC399" s="135"/>
    </row>
    <row r="400" spans="26:29">
      <c r="Z400" s="130"/>
      <c r="AC400" s="135"/>
    </row>
    <row r="401" spans="26:29">
      <c r="Z401" s="130"/>
      <c r="AC401" s="135"/>
    </row>
    <row r="402" spans="26:29">
      <c r="Z402" s="130"/>
      <c r="AC402" s="135"/>
    </row>
    <row r="403" spans="26:29">
      <c r="Z403" s="130"/>
      <c r="AC403" s="135"/>
    </row>
    <row r="404" spans="26:29">
      <c r="Z404" s="130"/>
      <c r="AC404" s="135"/>
    </row>
    <row r="405" spans="26:29">
      <c r="Z405" s="130"/>
      <c r="AC405" s="135"/>
    </row>
    <row r="406" spans="26:29">
      <c r="Z406" s="130"/>
      <c r="AC406" s="135"/>
    </row>
    <row r="407" spans="26:29">
      <c r="Z407" s="130"/>
      <c r="AC407" s="135"/>
    </row>
    <row r="408" spans="26:29">
      <c r="Z408" s="130"/>
      <c r="AC408" s="135"/>
    </row>
    <row r="409" spans="26:29">
      <c r="Z409" s="130"/>
      <c r="AC409" s="135"/>
    </row>
    <row r="410" spans="26:29">
      <c r="Z410" s="130"/>
      <c r="AC410" s="135"/>
    </row>
    <row r="411" spans="26:29">
      <c r="Z411" s="130"/>
      <c r="AC411" s="135"/>
    </row>
    <row r="412" spans="26:29">
      <c r="Z412" s="130"/>
      <c r="AC412" s="135"/>
    </row>
    <row r="413" spans="26:29">
      <c r="Z413" s="130"/>
      <c r="AC413" s="135"/>
    </row>
    <row r="414" spans="26:29">
      <c r="Z414" s="130"/>
      <c r="AC414" s="135"/>
    </row>
    <row r="415" spans="26:29">
      <c r="Z415" s="130"/>
      <c r="AC415" s="135"/>
    </row>
    <row r="416" spans="26:29">
      <c r="Z416" s="130"/>
      <c r="AC416" s="135"/>
    </row>
    <row r="417" spans="26:29">
      <c r="Z417" s="130"/>
      <c r="AC417" s="135"/>
    </row>
    <row r="418" spans="26:29">
      <c r="Z418" s="130"/>
      <c r="AC418" s="135"/>
    </row>
    <row r="419" spans="26:29">
      <c r="Z419" s="130"/>
      <c r="AC419" s="135"/>
    </row>
    <row r="420" spans="26:29">
      <c r="Z420" s="130"/>
      <c r="AC420" s="135"/>
    </row>
    <row r="421" spans="26:29">
      <c r="Z421" s="130"/>
      <c r="AC421" s="135"/>
    </row>
    <row r="422" spans="26:29">
      <c r="Z422" s="130"/>
      <c r="AC422" s="135"/>
    </row>
    <row r="423" spans="26:29">
      <c r="Z423" s="130"/>
      <c r="AC423" s="135"/>
    </row>
    <row r="424" spans="26:29">
      <c r="Z424" s="130"/>
      <c r="AC424" s="135"/>
    </row>
    <row r="425" spans="26:29">
      <c r="Z425" s="130"/>
      <c r="AC425" s="135"/>
    </row>
    <row r="426" spans="26:29">
      <c r="Z426" s="130"/>
      <c r="AC426" s="135"/>
    </row>
    <row r="427" spans="26:29">
      <c r="Z427" s="130"/>
      <c r="AC427" s="135"/>
    </row>
    <row r="428" spans="26:29">
      <c r="Z428" s="130"/>
      <c r="AC428" s="135"/>
    </row>
    <row r="429" spans="26:29">
      <c r="Z429" s="130"/>
      <c r="AC429" s="135"/>
    </row>
    <row r="430" spans="26:29">
      <c r="Z430" s="130"/>
      <c r="AC430" s="135"/>
    </row>
    <row r="431" spans="26:29">
      <c r="Z431" s="130"/>
      <c r="AC431" s="135"/>
    </row>
    <row r="432" spans="26:29">
      <c r="Z432" s="130"/>
      <c r="AC432" s="135"/>
    </row>
    <row r="433" spans="26:29">
      <c r="Z433" s="130"/>
      <c r="AC433" s="135"/>
    </row>
    <row r="434" spans="26:29">
      <c r="Z434" s="130"/>
      <c r="AC434" s="135"/>
    </row>
    <row r="435" spans="26:29">
      <c r="Z435" s="130"/>
      <c r="AC435" s="135"/>
    </row>
    <row r="436" spans="26:29">
      <c r="Z436" s="130"/>
      <c r="AC436" s="135"/>
    </row>
    <row r="437" spans="26:29">
      <c r="Z437" s="130"/>
      <c r="AC437" s="135"/>
    </row>
    <row r="438" spans="26:29">
      <c r="Z438" s="130"/>
      <c r="AC438" s="135"/>
    </row>
    <row r="439" spans="26:29">
      <c r="Z439" s="130"/>
      <c r="AC439" s="135"/>
    </row>
    <row r="440" spans="26:29">
      <c r="Z440" s="130"/>
      <c r="AC440" s="135"/>
    </row>
    <row r="441" spans="26:29">
      <c r="Z441" s="130"/>
      <c r="AC441" s="135"/>
    </row>
    <row r="442" spans="26:29">
      <c r="Z442" s="130"/>
      <c r="AC442" s="135"/>
    </row>
    <row r="443" spans="26:29">
      <c r="Z443" s="130"/>
      <c r="AC443" s="135"/>
    </row>
    <row r="444" spans="26:29">
      <c r="Z444" s="130"/>
      <c r="AC444" s="135"/>
    </row>
    <row r="445" spans="26:29">
      <c r="Z445" s="130"/>
      <c r="AC445" s="135"/>
    </row>
    <row r="446" spans="26:29">
      <c r="Z446" s="130"/>
      <c r="AC446" s="135"/>
    </row>
    <row r="447" spans="26:29">
      <c r="Z447" s="130"/>
      <c r="AC447" s="135"/>
    </row>
    <row r="448" spans="26:29">
      <c r="Z448" s="130"/>
      <c r="AC448" s="135"/>
    </row>
    <row r="449" spans="26:29">
      <c r="Z449" s="130"/>
      <c r="AC449" s="135"/>
    </row>
    <row r="450" spans="26:29">
      <c r="Z450" s="130"/>
      <c r="AC450" s="135"/>
    </row>
    <row r="451" spans="26:29">
      <c r="Z451" s="130"/>
      <c r="AC451" s="135"/>
    </row>
    <row r="452" spans="26:29">
      <c r="Z452" s="130"/>
      <c r="AC452" s="135"/>
    </row>
    <row r="453" spans="26:29">
      <c r="Z453" s="130"/>
      <c r="AC453" s="135"/>
    </row>
    <row r="454" spans="26:29">
      <c r="Z454" s="130"/>
      <c r="AC454" s="135"/>
    </row>
    <row r="455" spans="26:29">
      <c r="Z455" s="130"/>
      <c r="AC455" s="135"/>
    </row>
    <row r="456" spans="26:29">
      <c r="Z456" s="130"/>
      <c r="AC456" s="135"/>
    </row>
    <row r="457" spans="26:29">
      <c r="Z457" s="130"/>
      <c r="AC457" s="135"/>
    </row>
    <row r="458" spans="26:29">
      <c r="Z458" s="130"/>
      <c r="AC458" s="135"/>
    </row>
    <row r="459" spans="26:29">
      <c r="Z459" s="130"/>
      <c r="AC459" s="135"/>
    </row>
    <row r="460" spans="26:29">
      <c r="Z460" s="130"/>
      <c r="AC460" s="135"/>
    </row>
    <row r="461" spans="26:29">
      <c r="Z461" s="130"/>
      <c r="AC461" s="135"/>
    </row>
    <row r="462" spans="26:29">
      <c r="Z462" s="130"/>
      <c r="AC462" s="135"/>
    </row>
    <row r="463" spans="26:29">
      <c r="Z463" s="130"/>
      <c r="AC463" s="135"/>
    </row>
    <row r="464" spans="26:29">
      <c r="Z464" s="130"/>
      <c r="AC464" s="135"/>
    </row>
    <row r="465" spans="26:29">
      <c r="Z465" s="130"/>
      <c r="AC465" s="135"/>
    </row>
    <row r="466" spans="26:29">
      <c r="Z466" s="130"/>
      <c r="AC466" s="135"/>
    </row>
    <row r="467" spans="26:29">
      <c r="Z467" s="130"/>
      <c r="AC467" s="135"/>
    </row>
    <row r="468" spans="26:29">
      <c r="Z468" s="130"/>
      <c r="AC468" s="135"/>
    </row>
    <row r="469" spans="26:29">
      <c r="Z469" s="130"/>
      <c r="AC469" s="135"/>
    </row>
    <row r="470" spans="26:29">
      <c r="Z470" s="130"/>
      <c r="AC470" s="135"/>
    </row>
    <row r="471" spans="26:29">
      <c r="Z471" s="130"/>
      <c r="AC471" s="135"/>
    </row>
    <row r="472" spans="26:29">
      <c r="Z472" s="130"/>
      <c r="AC472" s="135"/>
    </row>
    <row r="473" spans="26:29">
      <c r="Z473" s="130"/>
      <c r="AC473" s="135"/>
    </row>
    <row r="474" spans="26:29">
      <c r="Z474" s="130"/>
      <c r="AC474" s="135"/>
    </row>
    <row r="475" spans="26:29">
      <c r="Z475" s="130"/>
      <c r="AC475" s="135"/>
    </row>
    <row r="476" spans="26:29">
      <c r="Z476" s="130"/>
      <c r="AC476" s="135"/>
    </row>
    <row r="477" spans="26:29">
      <c r="Z477" s="130"/>
      <c r="AC477" s="135"/>
    </row>
    <row r="478" spans="26:29">
      <c r="Z478" s="130"/>
      <c r="AC478" s="135"/>
    </row>
    <row r="479" spans="26:29">
      <c r="Z479" s="130"/>
      <c r="AC479" s="135"/>
    </row>
    <row r="480" spans="26:29">
      <c r="Z480" s="130"/>
      <c r="AC480" s="135"/>
    </row>
    <row r="481" spans="26:29">
      <c r="Z481" s="130"/>
      <c r="AC481" s="135"/>
    </row>
    <row r="482" spans="26:29">
      <c r="Z482" s="130"/>
      <c r="AC482" s="135"/>
    </row>
    <row r="483" spans="26:29">
      <c r="Z483" s="130"/>
      <c r="AC483" s="135"/>
    </row>
    <row r="484" spans="26:29">
      <c r="Z484" s="130"/>
      <c r="AC484" s="135"/>
    </row>
    <row r="485" spans="26:29">
      <c r="Z485" s="130"/>
      <c r="AC485" s="135"/>
    </row>
    <row r="486" spans="26:29">
      <c r="Z486" s="130"/>
      <c r="AC486" s="135"/>
    </row>
    <row r="487" spans="26:29">
      <c r="Z487" s="130"/>
      <c r="AC487" s="135"/>
    </row>
    <row r="488" spans="26:29">
      <c r="Z488" s="130"/>
      <c r="AC488" s="135"/>
    </row>
    <row r="489" spans="26:29">
      <c r="Z489" s="130"/>
      <c r="AC489" s="135"/>
    </row>
    <row r="490" spans="26:29">
      <c r="Z490" s="130"/>
      <c r="AC490" s="135"/>
    </row>
    <row r="491" spans="26:29">
      <c r="Z491" s="130"/>
      <c r="AC491" s="135"/>
    </row>
    <row r="492" spans="26:29">
      <c r="Z492" s="130"/>
      <c r="AC492" s="135"/>
    </row>
    <row r="493" spans="26:29">
      <c r="Z493" s="130"/>
      <c r="AC493" s="135"/>
    </row>
    <row r="494" spans="26:29">
      <c r="Z494" s="130"/>
      <c r="AC494" s="135"/>
    </row>
    <row r="495" spans="26:29">
      <c r="Z495" s="130"/>
      <c r="AC495" s="135"/>
    </row>
    <row r="496" spans="26:29">
      <c r="Z496" s="130"/>
      <c r="AC496" s="135"/>
    </row>
    <row r="497" spans="26:29">
      <c r="Z497" s="130"/>
      <c r="AC497" s="135"/>
    </row>
    <row r="498" spans="26:29">
      <c r="Z498" s="130"/>
      <c r="AC498" s="135"/>
    </row>
    <row r="499" spans="26:29">
      <c r="Z499" s="130"/>
      <c r="AC499" s="135"/>
    </row>
    <row r="500" spans="26:29">
      <c r="Z500" s="130"/>
      <c r="AC500" s="135"/>
    </row>
    <row r="501" spans="26:29">
      <c r="Z501" s="130"/>
      <c r="AC501" s="135"/>
    </row>
    <row r="502" spans="26:29">
      <c r="Z502" s="130"/>
      <c r="AC502" s="135"/>
    </row>
    <row r="503" spans="26:29">
      <c r="Z503" s="130"/>
      <c r="AC503" s="135"/>
    </row>
    <row r="504" spans="26:29">
      <c r="Z504" s="130"/>
      <c r="AC504" s="135"/>
    </row>
    <row r="505" spans="26:29">
      <c r="Z505" s="130"/>
      <c r="AC505" s="135"/>
    </row>
    <row r="506" spans="26:29">
      <c r="Z506" s="130"/>
      <c r="AC506" s="135"/>
    </row>
    <row r="507" spans="26:29">
      <c r="Z507" s="130"/>
      <c r="AC507" s="135"/>
    </row>
    <row r="508" spans="26:29">
      <c r="Z508" s="130"/>
      <c r="AC508" s="135"/>
    </row>
    <row r="509" spans="26:29">
      <c r="Z509" s="130"/>
      <c r="AC509" s="135"/>
    </row>
    <row r="510" spans="26:29">
      <c r="Z510" s="130"/>
      <c r="AC510" s="135"/>
    </row>
    <row r="511" spans="26:29">
      <c r="Z511" s="130"/>
      <c r="AC511" s="135"/>
    </row>
    <row r="512" spans="26:29">
      <c r="Z512" s="130"/>
      <c r="AC512" s="135"/>
    </row>
    <row r="513" spans="26:29">
      <c r="Z513" s="130"/>
      <c r="AC513" s="135"/>
    </row>
    <row r="514" spans="26:29">
      <c r="Z514" s="130"/>
      <c r="AC514" s="135"/>
    </row>
    <row r="515" spans="26:29">
      <c r="Z515" s="130"/>
      <c r="AC515" s="135"/>
    </row>
    <row r="516" spans="26:29">
      <c r="Z516" s="130"/>
      <c r="AC516" s="135"/>
    </row>
    <row r="517" spans="26:29">
      <c r="Z517" s="130"/>
      <c r="AC517" s="135"/>
    </row>
    <row r="518" spans="26:29">
      <c r="Z518" s="130"/>
      <c r="AC518" s="135"/>
    </row>
    <row r="519" spans="26:29">
      <c r="Z519" s="130"/>
      <c r="AC519" s="135"/>
    </row>
    <row r="520" spans="26:29">
      <c r="Z520" s="130"/>
      <c r="AC520" s="135"/>
    </row>
    <row r="521" spans="26:29">
      <c r="Z521" s="130"/>
      <c r="AC521" s="135"/>
    </row>
    <row r="522" spans="26:29">
      <c r="Z522" s="130"/>
      <c r="AC522" s="135"/>
    </row>
    <row r="523" spans="26:29">
      <c r="Z523" s="130"/>
      <c r="AC523" s="135"/>
    </row>
    <row r="524" spans="26:29">
      <c r="Z524" s="130"/>
      <c r="AC524" s="135"/>
    </row>
    <row r="525" spans="26:29">
      <c r="Z525" s="130"/>
      <c r="AC525" s="135"/>
    </row>
    <row r="526" spans="26:29">
      <c r="Z526" s="130"/>
      <c r="AC526" s="135"/>
    </row>
    <row r="527" spans="26:29">
      <c r="Z527" s="130"/>
      <c r="AC527" s="135"/>
    </row>
    <row r="528" spans="26:29">
      <c r="Z528" s="130"/>
      <c r="AC528" s="135"/>
    </row>
    <row r="529" spans="26:29">
      <c r="Z529" s="130"/>
      <c r="AC529" s="135"/>
    </row>
    <row r="530" spans="26:29">
      <c r="Z530" s="130"/>
      <c r="AC530" s="135"/>
    </row>
    <row r="531" spans="26:29">
      <c r="Z531" s="130"/>
      <c r="AC531" s="135"/>
    </row>
    <row r="532" spans="26:29">
      <c r="Z532" s="130"/>
      <c r="AC532" s="135"/>
    </row>
    <row r="533" spans="26:29">
      <c r="Z533" s="130"/>
      <c r="AC533" s="135"/>
    </row>
    <row r="534" spans="26:29">
      <c r="Z534" s="130"/>
      <c r="AC534" s="135"/>
    </row>
    <row r="535" spans="26:29">
      <c r="Z535" s="130"/>
      <c r="AC535" s="135"/>
    </row>
    <row r="536" spans="26:29">
      <c r="Z536" s="130"/>
      <c r="AC536" s="135"/>
    </row>
    <row r="537" spans="26:29">
      <c r="Z537" s="130"/>
      <c r="AC537" s="135"/>
    </row>
    <row r="538" spans="26:29">
      <c r="Z538" s="130"/>
      <c r="AC538" s="135"/>
    </row>
    <row r="539" spans="26:29">
      <c r="Z539" s="130"/>
      <c r="AC539" s="135"/>
    </row>
    <row r="540" spans="26:29">
      <c r="Z540" s="130"/>
      <c r="AC540" s="135"/>
    </row>
    <row r="541" spans="26:29">
      <c r="Z541" s="130"/>
      <c r="AC541" s="135"/>
    </row>
    <row r="542" spans="26:29">
      <c r="Z542" s="130"/>
      <c r="AC542" s="135"/>
    </row>
    <row r="543" spans="26:29">
      <c r="Z543" s="130"/>
      <c r="AC543" s="135"/>
    </row>
    <row r="544" spans="26:29">
      <c r="Z544" s="130"/>
      <c r="AC544" s="135"/>
    </row>
    <row r="545" spans="26:29">
      <c r="Z545" s="130"/>
      <c r="AC545" s="135"/>
    </row>
    <row r="546" spans="26:29">
      <c r="Z546" s="130"/>
      <c r="AC546" s="135"/>
    </row>
    <row r="547" spans="26:29">
      <c r="Z547" s="130"/>
      <c r="AC547" s="135"/>
    </row>
    <row r="548" spans="26:29">
      <c r="Z548" s="130"/>
      <c r="AC548" s="135"/>
    </row>
    <row r="549" spans="26:29">
      <c r="Z549" s="130"/>
      <c r="AC549" s="135"/>
    </row>
    <row r="550" spans="26:29">
      <c r="Z550" s="130"/>
      <c r="AC550" s="135"/>
    </row>
    <row r="551" spans="26:29">
      <c r="Z551" s="130"/>
      <c r="AC551" s="135"/>
    </row>
    <row r="552" spans="26:29">
      <c r="Z552" s="130"/>
      <c r="AC552" s="135"/>
    </row>
    <row r="553" spans="26:29">
      <c r="Z553" s="130"/>
      <c r="AC553" s="135"/>
    </row>
    <row r="554" spans="26:29">
      <c r="Z554" s="130"/>
      <c r="AC554" s="135"/>
    </row>
    <row r="555" spans="26:29">
      <c r="Z555" s="130"/>
      <c r="AC555" s="135"/>
    </row>
    <row r="556" spans="26:29">
      <c r="Z556" s="130"/>
      <c r="AC556" s="135"/>
    </row>
    <row r="557" spans="26:29">
      <c r="Z557" s="130"/>
      <c r="AC557" s="135"/>
    </row>
    <row r="558" spans="26:29">
      <c r="Z558" s="130"/>
      <c r="AC558" s="135"/>
    </row>
    <row r="559" spans="26:29">
      <c r="Z559" s="130"/>
      <c r="AC559" s="135"/>
    </row>
    <row r="560" spans="26:29">
      <c r="Z560" s="130"/>
      <c r="AC560" s="135"/>
    </row>
    <row r="561" spans="26:29">
      <c r="Z561" s="130"/>
      <c r="AC561" s="135"/>
    </row>
    <row r="562" spans="26:29">
      <c r="Z562" s="130"/>
      <c r="AC562" s="135"/>
    </row>
    <row r="563" spans="26:29">
      <c r="Z563" s="130"/>
      <c r="AC563" s="135"/>
    </row>
    <row r="564" spans="26:29">
      <c r="Z564" s="130"/>
      <c r="AC564" s="135"/>
    </row>
    <row r="565" spans="26:29">
      <c r="Z565" s="130"/>
      <c r="AC565" s="135"/>
    </row>
    <row r="566" spans="26:29">
      <c r="Z566" s="130"/>
      <c r="AC566" s="135"/>
    </row>
    <row r="567" spans="26:29">
      <c r="Z567" s="130"/>
      <c r="AC567" s="135"/>
    </row>
    <row r="568" spans="26:29">
      <c r="Z568" s="130"/>
      <c r="AC568" s="135"/>
    </row>
    <row r="569" spans="26:29">
      <c r="Z569" s="130"/>
      <c r="AC569" s="135"/>
    </row>
    <row r="570" spans="26:29">
      <c r="Z570" s="130"/>
      <c r="AC570" s="135"/>
    </row>
    <row r="571" spans="26:29">
      <c r="Z571" s="130"/>
      <c r="AC571" s="135"/>
    </row>
    <row r="572" spans="26:29">
      <c r="Z572" s="130"/>
      <c r="AC572" s="135"/>
    </row>
    <row r="573" spans="26:29">
      <c r="Z573" s="130"/>
      <c r="AC573" s="135"/>
    </row>
    <row r="574" spans="26:29">
      <c r="Z574" s="130"/>
      <c r="AC574" s="135"/>
    </row>
    <row r="575" spans="26:29">
      <c r="Z575" s="130"/>
      <c r="AC575" s="135"/>
    </row>
    <row r="576" spans="26:29">
      <c r="Z576" s="130"/>
      <c r="AC576" s="135"/>
    </row>
    <row r="577" spans="26:29">
      <c r="Z577" s="130"/>
      <c r="AC577" s="135"/>
    </row>
    <row r="578" spans="26:29">
      <c r="Z578" s="130"/>
      <c r="AC578" s="135"/>
    </row>
    <row r="579" spans="26:29">
      <c r="Z579" s="130"/>
      <c r="AC579" s="135"/>
    </row>
    <row r="580" spans="26:29">
      <c r="Z580" s="130"/>
      <c r="AC580" s="135"/>
    </row>
    <row r="581" spans="26:29">
      <c r="Z581" s="130"/>
      <c r="AC581" s="135"/>
    </row>
    <row r="582" spans="26:29">
      <c r="Z582" s="130"/>
      <c r="AC582" s="135"/>
    </row>
    <row r="583" spans="26:29">
      <c r="Z583" s="130"/>
      <c r="AC583" s="135"/>
    </row>
    <row r="584" spans="26:29">
      <c r="Z584" s="130"/>
      <c r="AC584" s="135"/>
    </row>
    <row r="585" spans="26:29">
      <c r="Z585" s="130"/>
      <c r="AC585" s="135"/>
    </row>
    <row r="586" spans="26:29">
      <c r="Z586" s="130"/>
      <c r="AC586" s="135"/>
    </row>
    <row r="587" spans="26:29">
      <c r="Z587" s="130"/>
      <c r="AC587" s="135"/>
    </row>
    <row r="588" spans="26:29">
      <c r="Z588" s="130"/>
      <c r="AC588" s="135"/>
    </row>
    <row r="589" spans="26:29">
      <c r="Z589" s="130"/>
      <c r="AC589" s="135"/>
    </row>
    <row r="590" spans="26:29">
      <c r="Z590" s="130"/>
      <c r="AC590" s="135"/>
    </row>
    <row r="591" spans="26:29">
      <c r="Z591" s="130"/>
      <c r="AC591" s="135"/>
    </row>
    <row r="592" spans="26:29">
      <c r="Z592" s="130"/>
      <c r="AC592" s="135"/>
    </row>
    <row r="593" spans="26:29">
      <c r="Z593" s="130"/>
      <c r="AC593" s="135"/>
    </row>
    <row r="594" spans="26:29">
      <c r="Z594" s="130"/>
      <c r="AC594" s="135"/>
    </row>
    <row r="595" spans="26:29">
      <c r="Z595" s="130"/>
      <c r="AC595" s="135"/>
    </row>
    <row r="596" spans="26:29">
      <c r="Z596" s="130"/>
      <c r="AC596" s="135"/>
    </row>
    <row r="597" spans="26:29">
      <c r="Z597" s="130"/>
      <c r="AC597" s="135"/>
    </row>
    <row r="598" spans="26:29">
      <c r="Z598" s="130"/>
      <c r="AC598" s="135"/>
    </row>
    <row r="599" spans="26:29">
      <c r="Z599" s="130"/>
      <c r="AC599" s="135"/>
    </row>
    <row r="600" spans="26:29">
      <c r="Z600" s="130"/>
      <c r="AC600" s="135"/>
    </row>
    <row r="601" spans="26:29">
      <c r="Z601" s="130"/>
      <c r="AC601" s="135"/>
    </row>
    <row r="602" spans="26:29">
      <c r="Z602" s="130"/>
      <c r="AC602" s="135"/>
    </row>
    <row r="603" spans="26:29">
      <c r="Z603" s="130"/>
      <c r="AC603" s="135"/>
    </row>
    <row r="604" spans="26:29">
      <c r="Z604" s="130"/>
      <c r="AC604" s="135"/>
    </row>
    <row r="605" spans="26:29">
      <c r="Z605" s="130"/>
      <c r="AC605" s="135"/>
    </row>
    <row r="606" spans="26:29">
      <c r="Z606" s="130"/>
      <c r="AC606" s="135"/>
    </row>
    <row r="607" spans="26:29">
      <c r="Z607" s="130"/>
      <c r="AC607" s="135"/>
    </row>
    <row r="608" spans="26:29">
      <c r="Z608" s="130"/>
      <c r="AC608" s="135"/>
    </row>
    <row r="609" spans="26:29">
      <c r="Z609" s="130"/>
      <c r="AC609" s="135"/>
    </row>
    <row r="610" spans="26:29">
      <c r="Z610" s="130"/>
      <c r="AC610" s="135"/>
    </row>
    <row r="611" spans="26:29">
      <c r="Z611" s="130"/>
      <c r="AC611" s="135"/>
    </row>
    <row r="612" spans="26:29">
      <c r="Z612" s="130"/>
      <c r="AC612" s="135"/>
    </row>
    <row r="613" spans="26:29">
      <c r="Z613" s="130"/>
      <c r="AC613" s="135"/>
    </row>
    <row r="614" spans="26:29">
      <c r="Z614" s="130"/>
      <c r="AC614" s="135"/>
    </row>
    <row r="615" spans="26:29">
      <c r="Z615" s="130"/>
      <c r="AC615" s="135"/>
    </row>
    <row r="616" spans="26:29">
      <c r="Z616" s="130"/>
      <c r="AC616" s="135"/>
    </row>
    <row r="617" spans="26:29">
      <c r="Z617" s="130"/>
      <c r="AC617" s="135"/>
    </row>
    <row r="618" spans="26:29">
      <c r="Z618" s="130"/>
      <c r="AC618" s="135"/>
    </row>
    <row r="619" spans="26:29">
      <c r="Z619" s="130"/>
      <c r="AC619" s="135"/>
    </row>
    <row r="620" spans="26:29">
      <c r="Z620" s="130"/>
      <c r="AC620" s="135"/>
    </row>
    <row r="621" spans="26:29">
      <c r="Z621" s="130"/>
      <c r="AC621" s="135"/>
    </row>
    <row r="622" spans="26:29">
      <c r="Z622" s="130"/>
      <c r="AC622" s="135"/>
    </row>
    <row r="623" spans="26:29">
      <c r="Z623" s="130"/>
      <c r="AC623" s="135"/>
    </row>
    <row r="624" spans="26:29">
      <c r="Z624" s="130"/>
      <c r="AC624" s="135"/>
    </row>
    <row r="625" spans="26:29">
      <c r="Z625" s="130"/>
      <c r="AC625" s="135"/>
    </row>
    <row r="626" spans="26:29">
      <c r="Z626" s="130"/>
      <c r="AC626" s="135"/>
    </row>
    <row r="627" spans="26:29">
      <c r="Z627" s="130"/>
      <c r="AC627" s="135"/>
    </row>
    <row r="628" spans="26:29">
      <c r="Z628" s="130"/>
      <c r="AC628" s="135"/>
    </row>
    <row r="629" spans="26:29">
      <c r="Z629" s="130"/>
      <c r="AC629" s="135"/>
    </row>
    <row r="630" spans="26:29">
      <c r="Z630" s="130"/>
      <c r="AC630" s="135"/>
    </row>
    <row r="631" spans="26:29">
      <c r="Z631" s="130"/>
      <c r="AC631" s="135"/>
    </row>
    <row r="632" spans="26:29">
      <c r="Z632" s="130"/>
      <c r="AC632" s="135"/>
    </row>
    <row r="633" spans="26:29">
      <c r="Z633" s="130"/>
      <c r="AC633" s="135"/>
    </row>
    <row r="634" spans="26:29">
      <c r="Z634" s="130"/>
      <c r="AC634" s="135"/>
    </row>
    <row r="635" spans="26:29">
      <c r="Z635" s="130"/>
      <c r="AC635" s="135"/>
    </row>
    <row r="636" spans="26:29">
      <c r="Z636" s="130"/>
      <c r="AC636" s="135"/>
    </row>
    <row r="637" spans="26:29">
      <c r="Z637" s="130"/>
      <c r="AC637" s="135"/>
    </row>
    <row r="638" spans="26:29">
      <c r="Z638" s="130"/>
      <c r="AC638" s="135"/>
    </row>
    <row r="639" spans="26:29">
      <c r="Z639" s="130"/>
      <c r="AC639" s="135"/>
    </row>
    <row r="640" spans="26:29">
      <c r="Z640" s="130"/>
      <c r="AC640" s="135"/>
    </row>
    <row r="641" spans="26:29">
      <c r="Z641" s="130"/>
      <c r="AC641" s="135"/>
    </row>
    <row r="642" spans="26:29">
      <c r="Z642" s="130"/>
      <c r="AC642" s="135"/>
    </row>
    <row r="643" spans="26:29">
      <c r="Z643" s="130"/>
      <c r="AC643" s="135"/>
    </row>
    <row r="644" spans="26:29">
      <c r="Z644" s="130"/>
      <c r="AC644" s="135"/>
    </row>
    <row r="645" spans="26:29">
      <c r="Z645" s="130"/>
      <c r="AC645" s="135"/>
    </row>
    <row r="646" spans="26:29">
      <c r="Z646" s="130"/>
      <c r="AC646" s="135"/>
    </row>
    <row r="647" spans="26:29">
      <c r="Z647" s="130"/>
      <c r="AC647" s="135"/>
    </row>
    <row r="648" spans="26:29">
      <c r="Z648" s="130"/>
      <c r="AC648" s="135"/>
    </row>
    <row r="649" spans="26:29">
      <c r="Z649" s="130"/>
      <c r="AC649" s="135"/>
    </row>
    <row r="650" spans="26:29">
      <c r="Z650" s="130"/>
      <c r="AC650" s="135"/>
    </row>
    <row r="651" spans="26:29">
      <c r="Z651" s="130"/>
      <c r="AC651" s="135"/>
    </row>
    <row r="652" spans="26:29">
      <c r="Z652" s="130"/>
      <c r="AC652" s="135"/>
    </row>
    <row r="653" spans="26:29">
      <c r="Z653" s="130"/>
      <c r="AC653" s="135"/>
    </row>
    <row r="654" spans="26:29">
      <c r="Z654" s="130"/>
      <c r="AC654" s="135"/>
    </row>
    <row r="655" spans="26:29">
      <c r="Z655" s="130"/>
      <c r="AC655" s="135"/>
    </row>
    <row r="656" spans="26:29">
      <c r="Z656" s="130"/>
      <c r="AC656" s="135"/>
    </row>
    <row r="657" spans="26:29">
      <c r="Z657" s="130"/>
      <c r="AC657" s="135"/>
    </row>
    <row r="658" spans="26:29">
      <c r="Z658" s="130"/>
      <c r="AC658" s="135"/>
    </row>
    <row r="659" spans="26:29">
      <c r="Z659" s="130"/>
      <c r="AC659" s="135"/>
    </row>
    <row r="660" spans="26:29">
      <c r="Z660" s="130"/>
      <c r="AC660" s="135"/>
    </row>
    <row r="661" spans="26:29">
      <c r="Z661" s="130"/>
      <c r="AC661" s="135"/>
    </row>
    <row r="662" spans="26:29">
      <c r="Z662" s="130"/>
      <c r="AC662" s="135"/>
    </row>
    <row r="663" spans="26:29">
      <c r="Z663" s="130"/>
      <c r="AC663" s="135"/>
    </row>
    <row r="664" spans="26:29">
      <c r="Z664" s="130"/>
      <c r="AC664" s="135"/>
    </row>
    <row r="665" spans="26:29">
      <c r="Z665" s="130"/>
      <c r="AC665" s="135"/>
    </row>
    <row r="666" spans="26:29">
      <c r="Z666" s="130"/>
      <c r="AC666" s="135"/>
    </row>
    <row r="667" spans="26:29">
      <c r="Z667" s="130"/>
      <c r="AC667" s="135"/>
    </row>
    <row r="668" spans="26:29">
      <c r="Z668" s="130"/>
      <c r="AC668" s="135"/>
    </row>
    <row r="669" spans="26:29">
      <c r="Z669" s="130"/>
      <c r="AC669" s="135"/>
    </row>
    <row r="670" spans="26:29">
      <c r="Z670" s="130"/>
      <c r="AC670" s="135"/>
    </row>
    <row r="671" spans="26:29">
      <c r="Z671" s="130"/>
      <c r="AC671" s="135"/>
    </row>
    <row r="672" spans="26:29">
      <c r="Z672" s="130"/>
      <c r="AC672" s="135"/>
    </row>
    <row r="673" spans="26:29">
      <c r="Z673" s="130"/>
      <c r="AC673" s="135"/>
    </row>
    <row r="674" spans="26:29">
      <c r="Z674" s="130"/>
      <c r="AC674" s="135"/>
    </row>
    <row r="675" spans="26:29">
      <c r="Z675" s="130"/>
      <c r="AC675" s="135"/>
    </row>
    <row r="676" spans="26:29">
      <c r="Z676" s="130"/>
      <c r="AC676" s="135"/>
    </row>
    <row r="677" spans="26:29">
      <c r="Z677" s="130"/>
      <c r="AC677" s="135"/>
    </row>
    <row r="678" spans="26:29">
      <c r="Z678" s="130"/>
      <c r="AC678" s="135"/>
    </row>
    <row r="679" spans="26:29">
      <c r="Z679" s="130"/>
      <c r="AC679" s="135"/>
    </row>
    <row r="680" spans="26:29">
      <c r="Z680" s="130"/>
      <c r="AC680" s="135"/>
    </row>
    <row r="681" spans="26:29">
      <c r="Z681" s="130"/>
      <c r="AC681" s="135"/>
    </row>
    <row r="682" spans="26:29">
      <c r="Z682" s="130"/>
      <c r="AC682" s="135"/>
    </row>
    <row r="683" spans="26:29">
      <c r="Z683" s="130"/>
      <c r="AC683" s="135"/>
    </row>
    <row r="684" spans="26:29">
      <c r="Z684" s="130"/>
      <c r="AC684" s="135"/>
    </row>
    <row r="685" spans="26:29">
      <c r="Z685" s="130"/>
      <c r="AC685" s="135"/>
    </row>
    <row r="686" spans="26:29">
      <c r="Z686" s="130"/>
      <c r="AC686" s="135"/>
    </row>
    <row r="687" spans="26:29">
      <c r="Z687" s="130"/>
      <c r="AC687" s="135"/>
    </row>
    <row r="688" spans="26:29">
      <c r="Z688" s="130"/>
      <c r="AC688" s="135"/>
    </row>
    <row r="689" spans="26:29">
      <c r="Z689" s="130"/>
      <c r="AC689" s="135"/>
    </row>
    <row r="690" spans="26:29">
      <c r="Z690" s="130"/>
      <c r="AC690" s="135"/>
    </row>
    <row r="691" spans="26:29">
      <c r="Z691" s="130"/>
      <c r="AC691" s="135"/>
    </row>
    <row r="692" spans="26:29">
      <c r="Z692" s="130"/>
      <c r="AC692" s="135"/>
    </row>
    <row r="693" spans="26:29">
      <c r="Z693" s="130"/>
      <c r="AC693" s="135"/>
    </row>
    <row r="694" spans="26:29">
      <c r="Z694" s="130"/>
      <c r="AC694" s="135"/>
    </row>
    <row r="695" spans="26:29">
      <c r="Z695" s="130"/>
      <c r="AC695" s="135"/>
    </row>
    <row r="696" spans="26:29">
      <c r="Z696" s="130"/>
      <c r="AC696" s="135"/>
    </row>
    <row r="697" spans="26:29">
      <c r="Z697" s="130"/>
      <c r="AC697" s="135"/>
    </row>
    <row r="698" spans="26:29">
      <c r="Z698" s="130"/>
      <c r="AC698" s="135"/>
    </row>
    <row r="699" spans="26:29">
      <c r="Z699" s="130"/>
      <c r="AC699" s="135"/>
    </row>
    <row r="700" spans="26:29">
      <c r="Z700" s="130"/>
      <c r="AC700" s="135"/>
    </row>
    <row r="701" spans="26:29">
      <c r="Z701" s="130"/>
      <c r="AC701" s="135"/>
    </row>
    <row r="702" spans="26:29">
      <c r="Z702" s="130"/>
      <c r="AC702" s="135"/>
    </row>
    <row r="703" spans="26:29">
      <c r="Z703" s="130"/>
      <c r="AC703" s="135"/>
    </row>
    <row r="704" spans="26:29">
      <c r="Z704" s="130"/>
      <c r="AC704" s="135"/>
    </row>
    <row r="705" spans="26:29">
      <c r="Z705" s="130"/>
      <c r="AC705" s="135"/>
    </row>
    <row r="706" spans="26:29">
      <c r="Z706" s="130"/>
      <c r="AC706" s="135"/>
    </row>
    <row r="707" spans="26:29">
      <c r="Z707" s="130"/>
      <c r="AC707" s="135"/>
    </row>
    <row r="708" spans="26:29">
      <c r="Z708" s="130"/>
      <c r="AC708" s="135"/>
    </row>
    <row r="709" spans="26:29">
      <c r="Z709" s="130"/>
      <c r="AC709" s="135"/>
    </row>
    <row r="710" spans="26:29">
      <c r="Z710" s="130"/>
      <c r="AC710" s="135"/>
    </row>
    <row r="711" spans="26:29">
      <c r="Z711" s="130"/>
      <c r="AC711" s="135"/>
    </row>
    <row r="712" spans="26:29">
      <c r="Z712" s="130"/>
      <c r="AC712" s="135"/>
    </row>
    <row r="713" spans="26:29">
      <c r="Z713" s="130"/>
      <c r="AC713" s="135"/>
    </row>
    <row r="714" spans="26:29">
      <c r="Z714" s="130"/>
      <c r="AC714" s="135"/>
    </row>
    <row r="715" spans="26:29">
      <c r="Z715" s="130"/>
      <c r="AC715" s="135"/>
    </row>
    <row r="716" spans="26:29">
      <c r="Z716" s="130"/>
      <c r="AC716" s="135"/>
    </row>
    <row r="717" spans="26:29">
      <c r="Z717" s="130"/>
      <c r="AC717" s="135"/>
    </row>
    <row r="718" spans="26:29">
      <c r="Z718" s="130"/>
      <c r="AC718" s="135"/>
    </row>
    <row r="719" spans="26:29">
      <c r="Z719" s="130"/>
      <c r="AC719" s="135"/>
    </row>
    <row r="720" spans="26:29">
      <c r="Z720" s="130"/>
      <c r="AC720" s="135"/>
    </row>
    <row r="721" spans="26:29">
      <c r="Z721" s="130"/>
      <c r="AC721" s="135"/>
    </row>
    <row r="722" spans="26:29">
      <c r="Z722" s="130"/>
      <c r="AC722" s="135"/>
    </row>
    <row r="723" spans="26:29">
      <c r="Z723" s="130"/>
      <c r="AC723" s="135"/>
    </row>
    <row r="724" spans="26:29">
      <c r="Z724" s="130"/>
      <c r="AC724" s="135"/>
    </row>
    <row r="725" spans="26:29">
      <c r="Z725" s="130"/>
      <c r="AC725" s="135"/>
    </row>
    <row r="726" spans="26:29">
      <c r="Z726" s="130"/>
      <c r="AC726" s="135"/>
    </row>
    <row r="727" spans="26:29">
      <c r="Z727" s="130"/>
      <c r="AC727" s="135"/>
    </row>
    <row r="728" spans="26:29">
      <c r="Z728" s="130"/>
      <c r="AC728" s="135"/>
    </row>
    <row r="729" spans="26:29">
      <c r="Z729" s="130"/>
      <c r="AC729" s="135"/>
    </row>
    <row r="730" spans="26:29">
      <c r="Z730" s="130"/>
      <c r="AC730" s="135"/>
    </row>
    <row r="731" spans="26:29">
      <c r="Z731" s="130"/>
      <c r="AC731" s="135"/>
    </row>
    <row r="732" spans="26:29">
      <c r="Z732" s="130"/>
      <c r="AC732" s="135"/>
    </row>
    <row r="733" spans="26:29">
      <c r="Z733" s="130"/>
      <c r="AC733" s="135"/>
    </row>
    <row r="734" spans="26:29">
      <c r="Z734" s="130"/>
      <c r="AC734" s="135"/>
    </row>
    <row r="735" spans="26:29">
      <c r="Z735" s="130"/>
      <c r="AC735" s="135"/>
    </row>
    <row r="736" spans="26:29">
      <c r="Z736" s="130"/>
      <c r="AC736" s="135"/>
    </row>
    <row r="737" spans="26:29">
      <c r="Z737" s="130"/>
      <c r="AC737" s="135"/>
    </row>
    <row r="738" spans="26:29">
      <c r="Z738" s="130"/>
      <c r="AC738" s="135"/>
    </row>
    <row r="739" spans="26:29">
      <c r="Z739" s="130"/>
      <c r="AC739" s="135"/>
    </row>
    <row r="740" spans="26:29">
      <c r="Z740" s="130"/>
      <c r="AC740" s="135"/>
    </row>
    <row r="741" spans="26:29">
      <c r="Z741" s="130"/>
      <c r="AC741" s="135"/>
    </row>
    <row r="742" spans="26:29">
      <c r="Z742" s="130"/>
      <c r="AC742" s="135"/>
    </row>
    <row r="743" spans="26:29">
      <c r="Z743" s="130"/>
      <c r="AC743" s="135"/>
    </row>
    <row r="744" spans="26:29">
      <c r="Z744" s="130"/>
      <c r="AC744" s="135"/>
    </row>
    <row r="745" spans="26:29">
      <c r="Z745" s="130"/>
      <c r="AC745" s="135"/>
    </row>
    <row r="746" spans="26:29">
      <c r="Z746" s="130"/>
      <c r="AC746" s="135"/>
    </row>
    <row r="747" spans="26:29">
      <c r="Z747" s="130"/>
      <c r="AC747" s="135"/>
    </row>
    <row r="748" spans="26:29">
      <c r="Z748" s="130"/>
      <c r="AC748" s="135"/>
    </row>
    <row r="749" spans="26:29">
      <c r="Z749" s="130"/>
      <c r="AC749" s="135"/>
    </row>
    <row r="750" spans="26:29">
      <c r="Z750" s="130"/>
      <c r="AC750" s="135"/>
    </row>
    <row r="751" spans="26:29">
      <c r="Z751" s="130"/>
      <c r="AC751" s="135"/>
    </row>
    <row r="752" spans="26:29">
      <c r="Z752" s="130"/>
      <c r="AC752" s="135"/>
    </row>
    <row r="753" spans="26:29">
      <c r="Z753" s="130"/>
      <c r="AC753" s="135"/>
    </row>
    <row r="754" spans="26:29">
      <c r="Z754" s="130"/>
      <c r="AC754" s="135"/>
    </row>
    <row r="755" spans="26:29">
      <c r="Z755" s="130"/>
      <c r="AC755" s="135"/>
    </row>
    <row r="756" spans="26:29">
      <c r="Z756" s="130"/>
      <c r="AC756" s="135"/>
    </row>
    <row r="757" spans="26:29">
      <c r="Z757" s="130"/>
      <c r="AC757" s="135"/>
    </row>
    <row r="758" spans="26:29">
      <c r="Z758" s="130"/>
      <c r="AC758" s="135"/>
    </row>
    <row r="759" spans="26:29">
      <c r="Z759" s="130"/>
      <c r="AC759" s="135"/>
    </row>
    <row r="760" spans="26:29">
      <c r="Z760" s="130"/>
      <c r="AC760" s="135"/>
    </row>
    <row r="761" spans="26:29">
      <c r="Z761" s="130"/>
      <c r="AC761" s="135"/>
    </row>
    <row r="762" spans="26:29">
      <c r="Z762" s="130"/>
      <c r="AC762" s="135"/>
    </row>
    <row r="763" spans="26:29">
      <c r="Z763" s="130"/>
      <c r="AC763" s="135"/>
    </row>
    <row r="764" spans="26:29">
      <c r="Z764" s="130"/>
      <c r="AC764" s="135"/>
    </row>
    <row r="765" spans="26:29">
      <c r="Z765" s="130"/>
      <c r="AC765" s="135"/>
    </row>
    <row r="766" spans="26:29">
      <c r="Z766" s="130"/>
      <c r="AC766" s="135"/>
    </row>
    <row r="767" spans="26:29">
      <c r="Z767" s="130"/>
      <c r="AC767" s="135"/>
    </row>
    <row r="768" spans="26:29">
      <c r="Z768" s="130"/>
      <c r="AC768" s="135"/>
    </row>
    <row r="769" spans="26:29">
      <c r="Z769" s="130"/>
      <c r="AC769" s="135"/>
    </row>
    <row r="770" spans="26:29">
      <c r="Z770" s="130"/>
      <c r="AC770" s="135"/>
    </row>
    <row r="771" spans="26:29">
      <c r="Z771" s="130"/>
      <c r="AC771" s="135"/>
    </row>
    <row r="772" spans="26:29">
      <c r="Z772" s="130"/>
      <c r="AC772" s="135"/>
    </row>
    <row r="773" spans="26:29">
      <c r="Z773" s="130"/>
      <c r="AC773" s="135"/>
    </row>
    <row r="774" spans="26:29">
      <c r="Z774" s="130"/>
      <c r="AC774" s="135"/>
    </row>
    <row r="775" spans="26:29">
      <c r="Z775" s="130"/>
      <c r="AC775" s="135"/>
    </row>
    <row r="776" spans="26:29">
      <c r="Z776" s="130"/>
      <c r="AC776" s="135"/>
    </row>
    <row r="777" spans="26:29">
      <c r="Z777" s="130"/>
      <c r="AC777" s="135"/>
    </row>
    <row r="778" spans="26:29">
      <c r="Z778" s="130"/>
      <c r="AC778" s="135"/>
    </row>
    <row r="779" spans="26:29">
      <c r="Z779" s="130"/>
      <c r="AC779" s="135"/>
    </row>
    <row r="780" spans="26:29">
      <c r="Z780" s="130"/>
      <c r="AC780" s="135"/>
    </row>
    <row r="781" spans="26:29">
      <c r="Z781" s="130"/>
      <c r="AC781" s="135"/>
    </row>
    <row r="782" spans="26:29">
      <c r="Z782" s="130"/>
      <c r="AC782" s="135"/>
    </row>
    <row r="783" spans="26:29">
      <c r="Z783" s="130"/>
      <c r="AC783" s="135"/>
    </row>
    <row r="784" spans="26:29">
      <c r="Z784" s="130"/>
      <c r="AC784" s="135"/>
    </row>
    <row r="785" spans="26:29">
      <c r="Z785" s="130"/>
      <c r="AC785" s="135"/>
    </row>
    <row r="786" spans="26:29">
      <c r="Z786" s="130"/>
      <c r="AC786" s="135"/>
    </row>
    <row r="787" spans="26:29">
      <c r="Z787" s="130"/>
      <c r="AC787" s="135"/>
    </row>
    <row r="788" spans="26:29">
      <c r="Z788" s="130"/>
      <c r="AC788" s="135"/>
    </row>
    <row r="789" spans="26:29">
      <c r="Z789" s="130"/>
      <c r="AC789" s="135"/>
    </row>
    <row r="790" spans="26:29">
      <c r="Z790" s="130"/>
      <c r="AC790" s="135"/>
    </row>
    <row r="791" spans="26:29">
      <c r="Z791" s="130"/>
      <c r="AC791" s="135"/>
    </row>
    <row r="792" spans="26:29">
      <c r="Z792" s="130"/>
      <c r="AC792" s="135"/>
    </row>
    <row r="793" spans="26:29">
      <c r="Z793" s="130"/>
      <c r="AC793" s="135"/>
    </row>
    <row r="794" spans="26:29">
      <c r="Z794" s="130"/>
      <c r="AC794" s="135"/>
    </row>
    <row r="795" spans="26:29">
      <c r="Z795" s="130"/>
      <c r="AC795" s="135"/>
    </row>
    <row r="796" spans="26:29">
      <c r="Z796" s="130"/>
      <c r="AC796" s="135"/>
    </row>
    <row r="797" spans="26:29">
      <c r="Z797" s="130"/>
      <c r="AC797" s="135"/>
    </row>
    <row r="798" spans="26:29">
      <c r="Z798" s="130"/>
      <c r="AC798" s="135"/>
    </row>
    <row r="799" spans="26:29">
      <c r="Z799" s="130"/>
      <c r="AC799" s="135"/>
    </row>
    <row r="800" spans="26:29">
      <c r="Z800" s="130"/>
      <c r="AC800" s="135"/>
    </row>
    <row r="801" spans="26:29">
      <c r="Z801" s="130"/>
      <c r="AC801" s="135"/>
    </row>
    <row r="802" spans="26:29">
      <c r="Z802" s="130"/>
      <c r="AC802" s="135"/>
    </row>
    <row r="803" spans="26:29">
      <c r="Z803" s="130"/>
      <c r="AC803" s="135"/>
    </row>
    <row r="804" spans="26:29">
      <c r="Z804" s="130"/>
      <c r="AC804" s="135"/>
    </row>
    <row r="805" spans="26:29">
      <c r="Z805" s="130"/>
      <c r="AC805" s="135"/>
    </row>
    <row r="806" spans="26:29">
      <c r="Z806" s="130"/>
      <c r="AC806" s="135"/>
    </row>
    <row r="807" spans="26:29">
      <c r="Z807" s="130"/>
      <c r="AC807" s="135"/>
    </row>
    <row r="808" spans="26:29">
      <c r="Z808" s="130"/>
      <c r="AC808" s="135"/>
    </row>
    <row r="809" spans="26:29">
      <c r="Z809" s="130"/>
      <c r="AC809" s="135"/>
    </row>
    <row r="810" spans="26:29">
      <c r="Z810" s="130"/>
      <c r="AC810" s="135"/>
    </row>
    <row r="811" spans="26:29">
      <c r="Z811" s="130"/>
      <c r="AC811" s="135"/>
    </row>
    <row r="812" spans="26:29">
      <c r="Z812" s="130"/>
      <c r="AC812" s="135"/>
    </row>
    <row r="813" spans="26:29">
      <c r="Z813" s="130"/>
      <c r="AC813" s="135"/>
    </row>
    <row r="814" spans="26:29">
      <c r="Z814" s="130"/>
      <c r="AC814" s="135"/>
    </row>
    <row r="815" spans="26:29">
      <c r="Z815" s="130"/>
      <c r="AC815" s="135"/>
    </row>
    <row r="816" spans="26:29">
      <c r="Z816" s="130"/>
      <c r="AC816" s="135"/>
    </row>
    <row r="817" spans="26:29">
      <c r="Z817" s="130"/>
      <c r="AC817" s="135"/>
    </row>
    <row r="818" spans="26:29">
      <c r="Z818" s="130"/>
      <c r="AC818" s="135"/>
    </row>
    <row r="819" spans="26:29">
      <c r="Z819" s="130"/>
      <c r="AC819" s="135"/>
    </row>
    <row r="820" spans="26:29">
      <c r="Z820" s="130"/>
      <c r="AC820" s="135"/>
    </row>
    <row r="821" spans="26:29">
      <c r="Z821" s="130"/>
      <c r="AC821" s="135"/>
    </row>
    <row r="822" spans="26:29">
      <c r="Z822" s="130"/>
      <c r="AC822" s="135"/>
    </row>
    <row r="823" spans="26:29">
      <c r="Z823" s="130"/>
      <c r="AC823" s="135"/>
    </row>
    <row r="824" spans="26:29">
      <c r="Z824" s="130"/>
      <c r="AC824" s="135"/>
    </row>
    <row r="825" spans="26:29">
      <c r="Z825" s="130"/>
      <c r="AC825" s="135"/>
    </row>
    <row r="826" spans="26:29">
      <c r="Z826" s="130"/>
      <c r="AC826" s="135"/>
    </row>
    <row r="827" spans="26:29">
      <c r="Z827" s="130"/>
      <c r="AC827" s="135"/>
    </row>
    <row r="828" spans="26:29">
      <c r="Z828" s="130"/>
      <c r="AC828" s="135"/>
    </row>
    <row r="829" spans="26:29">
      <c r="Z829" s="130"/>
      <c r="AC829" s="135"/>
    </row>
    <row r="830" spans="26:29">
      <c r="Z830" s="130"/>
      <c r="AC830" s="135"/>
    </row>
    <row r="831" spans="26:29">
      <c r="Z831" s="130"/>
      <c r="AC831" s="135"/>
    </row>
    <row r="832" spans="26:29">
      <c r="Z832" s="130"/>
      <c r="AC832" s="135"/>
    </row>
    <row r="833" spans="26:29">
      <c r="Z833" s="130"/>
      <c r="AC833" s="135"/>
    </row>
    <row r="834" spans="26:29">
      <c r="Z834" s="130"/>
      <c r="AC834" s="135"/>
    </row>
    <row r="835" spans="26:29">
      <c r="Z835" s="130"/>
      <c r="AC835" s="135"/>
    </row>
    <row r="836" spans="26:29">
      <c r="Z836" s="130"/>
      <c r="AC836" s="135"/>
    </row>
    <row r="837" spans="26:29">
      <c r="Z837" s="130"/>
      <c r="AC837" s="135"/>
    </row>
    <row r="838" spans="26:29">
      <c r="Z838" s="130"/>
      <c r="AC838" s="135"/>
    </row>
    <row r="839" spans="26:29">
      <c r="Z839" s="130"/>
      <c r="AC839" s="135"/>
    </row>
    <row r="840" spans="26:29">
      <c r="Z840" s="130"/>
      <c r="AC840" s="135"/>
    </row>
    <row r="841" spans="26:29">
      <c r="Z841" s="130"/>
      <c r="AC841" s="135"/>
    </row>
    <row r="842" spans="26:29">
      <c r="Z842" s="130"/>
      <c r="AC842" s="135"/>
    </row>
    <row r="843" spans="26:29">
      <c r="Z843" s="130"/>
      <c r="AC843" s="135"/>
    </row>
    <row r="844" spans="26:29">
      <c r="Z844" s="130"/>
      <c r="AC844" s="135"/>
    </row>
    <row r="845" spans="26:29">
      <c r="Z845" s="130"/>
      <c r="AC845" s="135"/>
    </row>
    <row r="846" spans="26:29">
      <c r="Z846" s="130"/>
      <c r="AC846" s="135"/>
    </row>
    <row r="847" spans="26:29">
      <c r="Z847" s="130"/>
      <c r="AC847" s="135"/>
    </row>
    <row r="848" spans="26:29">
      <c r="Z848" s="130"/>
      <c r="AC848" s="135"/>
    </row>
    <row r="849" spans="26:29">
      <c r="Z849" s="130"/>
      <c r="AC849" s="135"/>
    </row>
    <row r="850" spans="26:29">
      <c r="Z850" s="130"/>
      <c r="AC850" s="135"/>
    </row>
    <row r="851" spans="26:29">
      <c r="Z851" s="130"/>
      <c r="AC851" s="135"/>
    </row>
    <row r="852" spans="26:29">
      <c r="Z852" s="130"/>
      <c r="AC852" s="135"/>
    </row>
    <row r="853" spans="26:29">
      <c r="Z853" s="130"/>
      <c r="AC853" s="135"/>
    </row>
    <row r="854" spans="26:29">
      <c r="Z854" s="130"/>
      <c r="AC854" s="135"/>
    </row>
    <row r="855" spans="26:29">
      <c r="Z855" s="130"/>
      <c r="AC855" s="135"/>
    </row>
    <row r="856" spans="26:29">
      <c r="Z856" s="130"/>
      <c r="AC856" s="135"/>
    </row>
    <row r="857" spans="26:29">
      <c r="Z857" s="130"/>
      <c r="AC857" s="135"/>
    </row>
    <row r="858" spans="26:29">
      <c r="Z858" s="130"/>
      <c r="AC858" s="135"/>
    </row>
    <row r="859" spans="26:29">
      <c r="Z859" s="130"/>
      <c r="AC859" s="135"/>
    </row>
    <row r="860" spans="26:29">
      <c r="Z860" s="130"/>
      <c r="AC860" s="135"/>
    </row>
    <row r="861" spans="26:29">
      <c r="Z861" s="130"/>
      <c r="AC861" s="135"/>
    </row>
    <row r="862" spans="26:29">
      <c r="Z862" s="130"/>
      <c r="AC862" s="135"/>
    </row>
    <row r="863" spans="26:29">
      <c r="Z863" s="130"/>
      <c r="AC863" s="135"/>
    </row>
    <row r="864" spans="26:29">
      <c r="Z864" s="130"/>
      <c r="AC864" s="135"/>
    </row>
    <row r="865" spans="26:29">
      <c r="Z865" s="130"/>
      <c r="AC865" s="135"/>
    </row>
    <row r="866" spans="26:29">
      <c r="Z866" s="130"/>
      <c r="AC866" s="135"/>
    </row>
    <row r="867" spans="26:29">
      <c r="Z867" s="130"/>
      <c r="AC867" s="135"/>
    </row>
    <row r="868" spans="26:29">
      <c r="Z868" s="130"/>
      <c r="AC868" s="135"/>
    </row>
    <row r="869" spans="26:29">
      <c r="Z869" s="130"/>
      <c r="AC869" s="135"/>
    </row>
    <row r="870" spans="26:29">
      <c r="Z870" s="130"/>
      <c r="AC870" s="135"/>
    </row>
    <row r="871" spans="26:29">
      <c r="Z871" s="130"/>
      <c r="AC871" s="135"/>
    </row>
    <row r="872" spans="26:29">
      <c r="Z872" s="130"/>
      <c r="AC872" s="135"/>
    </row>
    <row r="873" spans="26:29">
      <c r="Z873" s="130"/>
      <c r="AC873" s="135"/>
    </row>
    <row r="874" spans="26:29">
      <c r="Z874" s="130"/>
      <c r="AC874" s="135"/>
    </row>
    <row r="875" spans="26:29">
      <c r="Z875" s="130"/>
      <c r="AC875" s="135"/>
    </row>
    <row r="876" spans="26:29">
      <c r="Z876" s="130"/>
      <c r="AC876" s="135"/>
    </row>
    <row r="877" spans="26:29">
      <c r="Z877" s="130"/>
      <c r="AC877" s="135"/>
    </row>
    <row r="878" spans="26:29">
      <c r="Z878" s="130"/>
      <c r="AC878" s="135"/>
    </row>
    <row r="879" spans="26:29">
      <c r="Z879" s="130"/>
      <c r="AC879" s="135"/>
    </row>
    <row r="880" spans="26:29">
      <c r="Z880" s="130"/>
      <c r="AC880" s="135"/>
    </row>
    <row r="881" spans="26:29">
      <c r="Z881" s="130"/>
      <c r="AC881" s="135"/>
    </row>
    <row r="882" spans="26:29">
      <c r="Z882" s="130"/>
      <c r="AC882" s="135"/>
    </row>
    <row r="883" spans="26:29">
      <c r="Z883" s="130"/>
      <c r="AC883" s="135"/>
    </row>
    <row r="884" spans="26:29">
      <c r="Z884" s="130"/>
      <c r="AC884" s="135"/>
    </row>
    <row r="885" spans="26:29">
      <c r="Z885" s="130"/>
      <c r="AC885" s="135"/>
    </row>
    <row r="886" spans="26:29">
      <c r="Z886" s="130"/>
      <c r="AC886" s="135"/>
    </row>
    <row r="887" spans="26:29">
      <c r="Z887" s="130"/>
      <c r="AC887" s="135"/>
    </row>
    <row r="888" spans="26:29">
      <c r="Z888" s="130"/>
      <c r="AC888" s="135"/>
    </row>
    <row r="889" spans="26:29">
      <c r="Z889" s="130"/>
      <c r="AC889" s="135"/>
    </row>
    <row r="890" spans="26:29">
      <c r="Z890" s="130"/>
      <c r="AC890" s="135"/>
    </row>
    <row r="891" spans="26:29">
      <c r="Z891" s="130"/>
      <c r="AC891" s="135"/>
    </row>
    <row r="892" spans="26:29">
      <c r="Z892" s="130"/>
      <c r="AC892" s="135"/>
    </row>
    <row r="893" spans="26:29">
      <c r="Z893" s="130"/>
      <c r="AC893" s="135"/>
    </row>
    <row r="894" spans="26:29">
      <c r="Z894" s="130"/>
      <c r="AC894" s="135"/>
    </row>
    <row r="895" spans="26:29">
      <c r="Z895" s="130"/>
      <c r="AC895" s="135"/>
    </row>
    <row r="896" spans="26:29">
      <c r="Z896" s="130"/>
      <c r="AC896" s="135"/>
    </row>
    <row r="897" spans="26:29">
      <c r="Z897" s="130"/>
      <c r="AC897" s="135"/>
    </row>
    <row r="898" spans="26:29">
      <c r="Z898" s="130"/>
      <c r="AC898" s="135"/>
    </row>
    <row r="899" spans="26:29">
      <c r="Z899" s="130"/>
      <c r="AC899" s="135"/>
    </row>
    <row r="900" spans="26:29">
      <c r="Z900" s="130"/>
      <c r="AC900" s="135"/>
    </row>
    <row r="901" spans="26:29">
      <c r="Z901" s="130"/>
      <c r="AC901" s="135"/>
    </row>
    <row r="902" spans="26:29">
      <c r="Z902" s="130"/>
      <c r="AC902" s="135"/>
    </row>
    <row r="903" spans="26:29">
      <c r="Z903" s="130"/>
      <c r="AC903" s="135"/>
    </row>
    <row r="904" spans="26:29">
      <c r="Z904" s="130"/>
      <c r="AC904" s="135"/>
    </row>
    <row r="905" spans="26:29">
      <c r="Z905" s="130"/>
      <c r="AC905" s="135"/>
    </row>
    <row r="906" spans="26:29">
      <c r="Z906" s="130"/>
      <c r="AC906" s="135"/>
    </row>
    <row r="907" spans="26:29">
      <c r="Z907" s="130"/>
      <c r="AC907" s="135"/>
    </row>
    <row r="908" spans="26:29">
      <c r="Z908" s="130"/>
      <c r="AC908" s="135"/>
    </row>
    <row r="909" spans="26:29">
      <c r="Z909" s="130"/>
      <c r="AC909" s="135"/>
    </row>
    <row r="910" spans="26:29">
      <c r="Z910" s="130"/>
      <c r="AC910" s="135"/>
    </row>
    <row r="911" spans="26:29">
      <c r="Z911" s="130"/>
      <c r="AC911" s="135"/>
    </row>
    <row r="912" spans="26:29">
      <c r="Z912" s="130"/>
      <c r="AC912" s="135"/>
    </row>
    <row r="913" spans="26:29">
      <c r="Z913" s="130"/>
      <c r="AC913" s="135"/>
    </row>
    <row r="914" spans="26:29">
      <c r="Z914" s="130"/>
      <c r="AC914" s="135"/>
    </row>
    <row r="915" spans="26:29">
      <c r="Z915" s="130"/>
      <c r="AC915" s="135"/>
    </row>
    <row r="916" spans="26:29">
      <c r="Z916" s="130"/>
      <c r="AC916" s="135"/>
    </row>
    <row r="917" spans="26:29">
      <c r="Z917" s="130"/>
      <c r="AC917" s="135"/>
    </row>
    <row r="918" spans="26:29">
      <c r="Z918" s="130"/>
      <c r="AC918" s="135"/>
    </row>
    <row r="919" spans="26:29">
      <c r="Z919" s="130"/>
      <c r="AC919" s="135"/>
    </row>
    <row r="920" spans="26:29">
      <c r="Z920" s="130"/>
      <c r="AC920" s="135"/>
    </row>
    <row r="921" spans="26:29">
      <c r="Z921" s="130"/>
      <c r="AC921" s="135"/>
    </row>
    <row r="922" spans="26:29">
      <c r="Z922" s="130"/>
      <c r="AC922" s="135"/>
    </row>
    <row r="923" spans="26:29">
      <c r="Z923" s="130"/>
      <c r="AC923" s="135"/>
    </row>
    <row r="924" spans="26:29">
      <c r="Z924" s="130"/>
      <c r="AC924" s="135"/>
    </row>
    <row r="925" spans="26:29">
      <c r="Z925" s="130"/>
      <c r="AC925" s="135"/>
    </row>
    <row r="926" spans="26:29">
      <c r="Z926" s="130"/>
      <c r="AC926" s="135"/>
    </row>
    <row r="927" spans="26:29">
      <c r="Z927" s="130"/>
      <c r="AC927" s="135"/>
    </row>
    <row r="928" spans="26:29">
      <c r="Z928" s="130"/>
      <c r="AC928" s="135"/>
    </row>
    <row r="929" spans="26:29">
      <c r="Z929" s="130"/>
      <c r="AC929" s="135"/>
    </row>
    <row r="930" spans="26:29">
      <c r="Z930" s="130"/>
      <c r="AC930" s="135"/>
    </row>
    <row r="931" spans="26:29">
      <c r="Z931" s="130"/>
      <c r="AC931" s="135"/>
    </row>
    <row r="932" spans="26:29">
      <c r="Z932" s="130"/>
      <c r="AC932" s="135"/>
    </row>
    <row r="933" spans="26:29">
      <c r="Z933" s="130"/>
      <c r="AC933" s="135"/>
    </row>
    <row r="934" spans="26:29">
      <c r="Z934" s="130"/>
      <c r="AC934" s="135"/>
    </row>
    <row r="935" spans="26:29">
      <c r="Z935" s="130"/>
      <c r="AC935" s="135"/>
    </row>
    <row r="936" spans="26:29">
      <c r="Z936" s="130"/>
      <c r="AC936" s="135"/>
    </row>
    <row r="937" spans="26:29">
      <c r="Z937" s="130"/>
      <c r="AC937" s="135"/>
    </row>
    <row r="938" spans="26:29">
      <c r="Z938" s="130"/>
      <c r="AC938" s="135"/>
    </row>
    <row r="939" spans="26:29">
      <c r="Z939" s="130"/>
      <c r="AC939" s="135"/>
    </row>
    <row r="940" spans="26:29">
      <c r="Z940" s="130"/>
      <c r="AC940" s="135"/>
    </row>
    <row r="941" spans="26:29">
      <c r="Z941" s="130"/>
      <c r="AC941" s="135"/>
    </row>
    <row r="942" spans="26:29">
      <c r="Z942" s="130"/>
      <c r="AC942" s="135"/>
    </row>
    <row r="943" spans="26:29">
      <c r="Z943" s="130"/>
      <c r="AC943" s="135"/>
    </row>
    <row r="944" spans="26:29">
      <c r="Z944" s="130"/>
      <c r="AC944" s="135"/>
    </row>
    <row r="945" spans="26:29">
      <c r="Z945" s="130"/>
      <c r="AC945" s="135"/>
    </row>
    <row r="946" spans="26:29">
      <c r="Z946" s="130"/>
      <c r="AC946" s="135"/>
    </row>
    <row r="947" spans="26:29">
      <c r="Z947" s="130"/>
      <c r="AC947" s="135"/>
    </row>
    <row r="948" spans="26:29">
      <c r="Z948" s="130"/>
      <c r="AC948" s="135"/>
    </row>
    <row r="949" spans="26:29">
      <c r="Z949" s="130"/>
      <c r="AC949" s="135"/>
    </row>
    <row r="950" spans="26:29">
      <c r="Z950" s="130"/>
      <c r="AC950" s="135"/>
    </row>
    <row r="951" spans="26:29">
      <c r="Z951" s="130"/>
      <c r="AC951" s="135"/>
    </row>
    <row r="952" spans="26:29">
      <c r="Z952" s="130"/>
      <c r="AC952" s="135"/>
    </row>
    <row r="953" spans="26:29">
      <c r="Z953" s="130"/>
      <c r="AC953" s="135"/>
    </row>
  </sheetData>
  <mergeCells count="5">
    <mergeCell ref="D1:R1"/>
    <mergeCell ref="S1:X1"/>
    <mergeCell ref="Y1:Z1"/>
    <mergeCell ref="A3:B3"/>
    <mergeCell ref="AB10:AC10"/>
  </mergeCells>
  <conditionalFormatting sqref="A9:AC9">
    <cfRule type="cellIs" dxfId="0" priority="1" operator="lessThan">
      <formula>0</formula>
    </cfRule>
  </conditionalFormatting>
  <pageMargins left="0.25" right="0.25" top="0.75" bottom="0.75" header="0" footer="0"/>
  <pageSetup paperSize="9" scale="6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X997"/>
  <sheetViews>
    <sheetView showGridLines="0" workbookViewId="0">
      <selection activeCell="E114" sqref="E114"/>
    </sheetView>
  </sheetViews>
  <sheetFormatPr defaultColWidth="17.28515625" defaultRowHeight="15" customHeight="1"/>
  <cols>
    <col min="1" max="1" width="32.28515625" customWidth="1"/>
    <col min="2" max="2" width="5.28515625" customWidth="1"/>
    <col min="3" max="3" width="22" customWidth="1"/>
    <col min="4" max="4" width="20.85546875" customWidth="1"/>
    <col min="5" max="5" width="44.7109375" customWidth="1"/>
    <col min="6" max="24" width="8.5703125" customWidth="1"/>
  </cols>
  <sheetData>
    <row r="1" spans="1:24" ht="21" customHeight="1">
      <c r="A1" s="136" t="s">
        <v>0</v>
      </c>
      <c r="B1" s="137"/>
      <c r="C1" s="136" t="s">
        <v>71</v>
      </c>
      <c r="D1" s="136"/>
      <c r="E1" s="138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4" ht="12.75">
      <c r="A2" s="138"/>
      <c r="B2" s="1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4" ht="15.75" customHeight="1">
      <c r="A3" s="140" t="s">
        <v>72</v>
      </c>
      <c r="B3" s="140" t="s">
        <v>73</v>
      </c>
      <c r="C3" s="140" t="s">
        <v>74</v>
      </c>
      <c r="D3" s="140" t="s">
        <v>75</v>
      </c>
      <c r="E3" s="140" t="s">
        <v>76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ht="15.75" customHeight="1">
      <c r="A4" s="141"/>
      <c r="B4" s="140" t="s">
        <v>77</v>
      </c>
      <c r="C4" s="142"/>
      <c r="D4" s="141"/>
      <c r="E4" s="140" t="s">
        <v>54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</row>
    <row r="5" spans="1:24" ht="15.75" customHeight="1">
      <c r="A5" s="143" t="s">
        <v>78</v>
      </c>
      <c r="B5" s="144" t="s">
        <v>79</v>
      </c>
      <c r="C5" s="145" t="s">
        <v>80</v>
      </c>
      <c r="D5" s="146"/>
      <c r="E5" s="147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148" t="s">
        <v>81</v>
      </c>
      <c r="B6" s="149" t="s">
        <v>82</v>
      </c>
      <c r="C6" s="148" t="s">
        <v>83</v>
      </c>
      <c r="D6" s="148" t="s">
        <v>84</v>
      </c>
      <c r="E6" s="148" t="s">
        <v>85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15.75" customHeight="1">
      <c r="A7" s="150" t="s">
        <v>86</v>
      </c>
      <c r="B7" s="141"/>
      <c r="C7" s="150" t="s">
        <v>87</v>
      </c>
      <c r="D7" s="150" t="s">
        <v>88</v>
      </c>
      <c r="E7" s="150" t="s">
        <v>54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5.75" customHeight="1">
      <c r="A8" s="150" t="s">
        <v>89</v>
      </c>
      <c r="B8" s="141"/>
      <c r="C8" s="141"/>
      <c r="D8" s="141"/>
      <c r="E8" s="161" t="s">
        <v>237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15.75" customHeight="1">
      <c r="A9" s="150" t="s">
        <v>90</v>
      </c>
      <c r="B9" s="141"/>
      <c r="C9" s="141"/>
      <c r="D9" s="150" t="s">
        <v>91</v>
      </c>
      <c r="E9" s="141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15.75" customHeight="1">
      <c r="A10" s="150" t="s">
        <v>92</v>
      </c>
      <c r="B10" s="141"/>
      <c r="C10" s="141"/>
      <c r="D10" s="150" t="s">
        <v>93</v>
      </c>
      <c r="E10" s="150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15.75" customHeight="1">
      <c r="A11" s="141"/>
      <c r="B11" s="141"/>
      <c r="C11" s="141"/>
      <c r="D11" s="141"/>
      <c r="E11" s="141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15.75" customHeight="1">
      <c r="A12" s="141"/>
      <c r="B12" s="141"/>
      <c r="C12" s="141"/>
      <c r="D12" s="141"/>
      <c r="E12" s="142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15.75" customHeight="1">
      <c r="A13" s="150" t="s">
        <v>94</v>
      </c>
      <c r="B13" s="140" t="s">
        <v>95</v>
      </c>
      <c r="C13" s="150" t="s">
        <v>96</v>
      </c>
      <c r="D13" s="150" t="s">
        <v>97</v>
      </c>
      <c r="E13" s="150" t="s">
        <v>98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15.75" customHeight="1">
      <c r="A14" s="150" t="s">
        <v>99</v>
      </c>
      <c r="B14" s="141"/>
      <c r="C14" s="150" t="s">
        <v>100</v>
      </c>
      <c r="D14" s="150" t="s">
        <v>101</v>
      </c>
      <c r="E14" s="141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15.75" customHeight="1">
      <c r="A15" s="141"/>
      <c r="B15" s="141"/>
      <c r="C15" s="141"/>
      <c r="D15" s="141"/>
      <c r="E15" s="141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150" t="s">
        <v>102</v>
      </c>
      <c r="B16" s="140" t="s">
        <v>82</v>
      </c>
      <c r="C16" s="150" t="s">
        <v>96</v>
      </c>
      <c r="D16" s="150" t="s">
        <v>91</v>
      </c>
      <c r="E16" s="140" t="s">
        <v>103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4" ht="15.75" customHeight="1">
      <c r="A17" s="150" t="s">
        <v>104</v>
      </c>
      <c r="B17" s="141"/>
      <c r="C17" s="150" t="s">
        <v>100</v>
      </c>
      <c r="D17" s="150" t="s">
        <v>93</v>
      </c>
      <c r="E17" s="140" t="s">
        <v>105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4" ht="15.75" customHeight="1">
      <c r="A18" s="150" t="s">
        <v>106</v>
      </c>
      <c r="B18" s="141"/>
      <c r="C18" s="141"/>
      <c r="D18" s="141"/>
      <c r="E18" s="141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4" ht="15.75" customHeight="1">
      <c r="A19" s="141"/>
      <c r="B19" s="141"/>
      <c r="C19" s="141"/>
      <c r="D19" s="141"/>
      <c r="E19" s="141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4" ht="15.75" customHeight="1">
      <c r="A20" s="150" t="s">
        <v>107</v>
      </c>
      <c r="B20" s="140" t="s">
        <v>108</v>
      </c>
      <c r="C20" s="150" t="s">
        <v>109</v>
      </c>
      <c r="D20" s="150" t="s">
        <v>91</v>
      </c>
      <c r="E20" s="142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4" ht="15.75" customHeight="1">
      <c r="A21" s="150" t="s">
        <v>110</v>
      </c>
      <c r="B21" s="141"/>
      <c r="C21" s="150" t="s">
        <v>100</v>
      </c>
      <c r="D21" s="150" t="s">
        <v>93</v>
      </c>
      <c r="E21" s="142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4" ht="15.75" customHeight="1">
      <c r="A22" s="150" t="s">
        <v>111</v>
      </c>
      <c r="B22" s="141"/>
      <c r="C22" s="141"/>
      <c r="D22" s="141"/>
      <c r="E22" s="141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ht="15.75" customHeight="1">
      <c r="A23" s="150" t="s">
        <v>112</v>
      </c>
      <c r="B23" s="141"/>
      <c r="C23" s="141"/>
      <c r="D23" s="141"/>
      <c r="E23" s="141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4" ht="15.75" customHeight="1">
      <c r="A24" s="141"/>
      <c r="B24" s="141"/>
      <c r="C24" s="141"/>
      <c r="D24" s="141"/>
      <c r="E24" s="141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25" spans="1:24" ht="15.75" customHeight="1">
      <c r="A25" s="150" t="s">
        <v>113</v>
      </c>
      <c r="B25" s="140" t="s">
        <v>108</v>
      </c>
      <c r="C25" s="150" t="s">
        <v>114</v>
      </c>
      <c r="D25" s="150" t="s">
        <v>91</v>
      </c>
      <c r="E25" s="150" t="s">
        <v>115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</row>
    <row r="26" spans="1:24" ht="15.75" customHeight="1">
      <c r="A26" s="141"/>
      <c r="B26" s="141"/>
      <c r="C26" s="150" t="s">
        <v>100</v>
      </c>
      <c r="D26" s="150" t="s">
        <v>93</v>
      </c>
      <c r="E26" s="151" t="s">
        <v>116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</row>
    <row r="27" spans="1:24" ht="15.75" customHeight="1">
      <c r="A27" s="141"/>
      <c r="B27" s="141"/>
      <c r="C27" s="140" t="s">
        <v>54</v>
      </c>
      <c r="D27" s="150" t="s">
        <v>117</v>
      </c>
      <c r="E27" s="150" t="s">
        <v>118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</row>
    <row r="28" spans="1:24" ht="15.75" customHeight="1">
      <c r="A28" s="141"/>
      <c r="B28" s="141"/>
      <c r="C28" s="140" t="s">
        <v>54</v>
      </c>
      <c r="D28" s="150" t="s">
        <v>119</v>
      </c>
      <c r="E28" s="141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</row>
    <row r="29" spans="1:24" ht="15.75" customHeight="1">
      <c r="A29" s="141"/>
      <c r="B29" s="141"/>
      <c r="C29" s="140" t="s">
        <v>54</v>
      </c>
      <c r="D29" s="150" t="s">
        <v>120</v>
      </c>
      <c r="E29" s="150" t="s">
        <v>121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</row>
    <row r="30" spans="1:24" ht="15.75" customHeight="1">
      <c r="A30" s="141"/>
      <c r="B30" s="141"/>
      <c r="C30" s="140" t="s">
        <v>54</v>
      </c>
      <c r="D30" s="150" t="s">
        <v>122</v>
      </c>
      <c r="E30" s="150" t="s">
        <v>123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ht="15.75" customHeight="1">
      <c r="A31" s="141"/>
      <c r="B31" s="141"/>
      <c r="C31" s="141"/>
      <c r="D31" s="141"/>
      <c r="E31" s="141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1:24" ht="15.75" customHeight="1">
      <c r="A32" s="150" t="s">
        <v>124</v>
      </c>
      <c r="B32" s="140" t="s">
        <v>95</v>
      </c>
      <c r="C32" s="150" t="s">
        <v>96</v>
      </c>
      <c r="D32" s="150" t="s">
        <v>91</v>
      </c>
      <c r="E32" s="150" t="s">
        <v>125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15.75" customHeight="1">
      <c r="A33" s="150" t="s">
        <v>126</v>
      </c>
      <c r="B33" s="141"/>
      <c r="C33" s="150" t="s">
        <v>100</v>
      </c>
      <c r="D33" s="150" t="s">
        <v>93</v>
      </c>
      <c r="E33" s="152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1:24" ht="15.75" customHeight="1">
      <c r="A34" s="141"/>
      <c r="B34" s="141"/>
      <c r="C34" s="140"/>
      <c r="D34" s="141"/>
      <c r="E34" s="142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1:24" ht="15.75" customHeight="1">
      <c r="A35" s="141"/>
      <c r="B35" s="141"/>
      <c r="C35" s="142"/>
      <c r="D35" s="141"/>
      <c r="E35" s="142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1:24" ht="15.75" customHeight="1">
      <c r="A36" s="140" t="s">
        <v>72</v>
      </c>
      <c r="B36" s="140" t="s">
        <v>73</v>
      </c>
      <c r="C36" s="140" t="s">
        <v>74</v>
      </c>
      <c r="D36" s="140" t="s">
        <v>75</v>
      </c>
      <c r="E36" s="140" t="s">
        <v>76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15.75" customHeight="1">
      <c r="A37" s="141"/>
      <c r="B37" s="140" t="s">
        <v>77</v>
      </c>
      <c r="C37" s="142"/>
      <c r="D37" s="141"/>
      <c r="E37" s="140" t="s">
        <v>54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1:24" ht="15.75" customHeight="1">
      <c r="A38" s="143" t="s">
        <v>78</v>
      </c>
      <c r="B38" s="144" t="s">
        <v>79</v>
      </c>
      <c r="C38" s="145" t="s">
        <v>80</v>
      </c>
      <c r="D38" s="146"/>
      <c r="E38" s="147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15.75" customHeight="1">
      <c r="A39" s="153"/>
      <c r="B39" s="154"/>
      <c r="C39" s="155"/>
      <c r="D39" s="155"/>
      <c r="E39" s="155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15.75" customHeight="1">
      <c r="A40" s="150" t="s">
        <v>127</v>
      </c>
      <c r="B40" s="140" t="s">
        <v>128</v>
      </c>
      <c r="C40" s="150" t="s">
        <v>129</v>
      </c>
      <c r="D40" s="141"/>
      <c r="E40" s="150" t="s">
        <v>130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15.75" customHeight="1">
      <c r="A41" s="150" t="s">
        <v>131</v>
      </c>
      <c r="B41" s="141"/>
      <c r="C41" s="150" t="s">
        <v>100</v>
      </c>
      <c r="D41" s="140" t="s">
        <v>54</v>
      </c>
      <c r="E41" s="150" t="s">
        <v>132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1:24" ht="15.75" customHeight="1">
      <c r="A42" s="141"/>
      <c r="B42" s="141"/>
      <c r="C42" s="140" t="s">
        <v>54</v>
      </c>
      <c r="D42" s="141"/>
      <c r="E42" s="150" t="s">
        <v>133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ht="15.75" customHeight="1">
      <c r="A43" s="141"/>
      <c r="B43" s="141"/>
      <c r="C43" s="150" t="s">
        <v>54</v>
      </c>
      <c r="D43" s="141"/>
      <c r="E43" s="150" t="s">
        <v>134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ht="15.75" customHeight="1">
      <c r="A44" s="141"/>
      <c r="B44" s="141"/>
      <c r="C44" s="141"/>
      <c r="D44" s="141"/>
      <c r="E44" s="150" t="s">
        <v>135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ht="15.75" customHeight="1">
      <c r="A45" s="141"/>
      <c r="B45" s="141"/>
      <c r="C45" s="141"/>
      <c r="D45" s="141"/>
      <c r="E45" s="142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ht="15.75" customHeight="1">
      <c r="A46" s="150" t="s">
        <v>136</v>
      </c>
      <c r="B46" s="140" t="s">
        <v>128</v>
      </c>
      <c r="C46" s="140" t="s">
        <v>137</v>
      </c>
      <c r="D46" s="150" t="s">
        <v>138</v>
      </c>
      <c r="E46" s="150" t="s">
        <v>139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1:24" ht="15.75" customHeight="1">
      <c r="A47" s="150" t="s">
        <v>140</v>
      </c>
      <c r="B47" s="141"/>
      <c r="C47" s="141"/>
      <c r="D47" s="150" t="s">
        <v>141</v>
      </c>
      <c r="E47" s="150" t="s">
        <v>142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1:24" ht="15.75" customHeight="1">
      <c r="A48" s="141"/>
      <c r="B48" s="141"/>
      <c r="C48" s="141"/>
      <c r="D48" s="150" t="s">
        <v>143</v>
      </c>
      <c r="E48" s="150" t="s">
        <v>144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1:24" ht="15.75" customHeight="1">
      <c r="A49" s="141"/>
      <c r="B49" s="141"/>
      <c r="C49" s="141"/>
      <c r="D49" s="150" t="s">
        <v>145</v>
      </c>
      <c r="E49" s="150" t="s">
        <v>146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1:24" ht="15.75" customHeight="1">
      <c r="A50" s="141"/>
      <c r="B50" s="141"/>
      <c r="C50" s="141"/>
      <c r="D50" s="141"/>
      <c r="E50" s="150" t="s">
        <v>147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1:24" ht="15.75" customHeight="1">
      <c r="A51" s="141"/>
      <c r="B51" s="141"/>
      <c r="C51" s="141"/>
      <c r="D51" s="141"/>
      <c r="E51" s="150" t="s">
        <v>148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1:24" ht="15.75" customHeight="1">
      <c r="A52" s="141"/>
      <c r="B52" s="141"/>
      <c r="C52" s="141"/>
      <c r="D52" s="141"/>
      <c r="E52" s="150" t="s">
        <v>149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1:24" ht="15.75" customHeight="1">
      <c r="A53" s="141"/>
      <c r="B53" s="141"/>
      <c r="C53" s="141"/>
      <c r="D53" s="141"/>
      <c r="E53" s="150" t="s">
        <v>54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1:24" ht="15.75" customHeight="1">
      <c r="A54" s="141"/>
      <c r="B54" s="141"/>
      <c r="C54" s="141"/>
      <c r="D54" s="150" t="s">
        <v>150</v>
      </c>
      <c r="E54" s="150" t="s">
        <v>54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1:24" ht="15.75" customHeight="1">
      <c r="A55" s="141"/>
      <c r="B55" s="141"/>
      <c r="C55" s="141"/>
      <c r="D55" s="150" t="s">
        <v>151</v>
      </c>
      <c r="E55" s="141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</row>
    <row r="56" spans="1:24" ht="15.75" customHeight="1">
      <c r="A56" s="141"/>
      <c r="B56" s="141"/>
      <c r="C56" s="141"/>
      <c r="D56" s="150" t="s">
        <v>152</v>
      </c>
      <c r="E56" s="141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1:24" ht="15.75" customHeight="1">
      <c r="A57" s="141"/>
      <c r="B57" s="141"/>
      <c r="C57" s="141"/>
      <c r="D57" s="150" t="s">
        <v>153</v>
      </c>
      <c r="E57" s="141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4" ht="15.75" customHeight="1">
      <c r="A58" s="141"/>
      <c r="B58" s="141"/>
      <c r="C58" s="141"/>
      <c r="D58" s="141"/>
      <c r="E58" s="141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1:24" ht="15.75" customHeight="1">
      <c r="A59" s="150" t="s">
        <v>154</v>
      </c>
      <c r="B59" s="140" t="s">
        <v>155</v>
      </c>
      <c r="C59" s="140" t="s">
        <v>156</v>
      </c>
      <c r="D59" s="150" t="s">
        <v>157</v>
      </c>
      <c r="E59" s="150" t="s">
        <v>158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1:24" ht="15.75" customHeight="1">
      <c r="A60" s="150" t="s">
        <v>159</v>
      </c>
      <c r="B60" s="141"/>
      <c r="C60" s="141"/>
      <c r="D60" s="150" t="s">
        <v>160</v>
      </c>
      <c r="E60" s="150" t="s">
        <v>161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1:24" ht="15.75" customHeight="1">
      <c r="A61" s="141"/>
      <c r="B61" s="141"/>
      <c r="C61" s="141"/>
      <c r="D61" s="150" t="s">
        <v>162</v>
      </c>
      <c r="E61" s="141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1:24" ht="15.75" customHeight="1">
      <c r="A62" s="141"/>
      <c r="B62" s="141"/>
      <c r="C62" s="141"/>
      <c r="D62" s="150" t="s">
        <v>163</v>
      </c>
      <c r="E62" s="141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1:24" ht="15.75" customHeight="1">
      <c r="A63" s="141"/>
      <c r="B63" s="141"/>
      <c r="C63" s="141"/>
      <c r="D63" s="141"/>
      <c r="E63" s="141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1:24" ht="15.75" customHeight="1">
      <c r="A64" s="150" t="s">
        <v>164</v>
      </c>
      <c r="B64" s="140" t="s">
        <v>82</v>
      </c>
      <c r="C64" s="150" t="s">
        <v>165</v>
      </c>
      <c r="D64" s="150" t="s">
        <v>166</v>
      </c>
      <c r="E64" s="150" t="s">
        <v>167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1:24" ht="15.75" customHeight="1">
      <c r="A65" s="150" t="s">
        <v>168</v>
      </c>
      <c r="B65" s="141"/>
      <c r="C65" s="141"/>
      <c r="D65" s="150" t="s">
        <v>169</v>
      </c>
      <c r="E65" s="150" t="s">
        <v>170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1:24" ht="15.75" customHeight="1">
      <c r="A66" s="141"/>
      <c r="B66" s="141"/>
      <c r="C66" s="141"/>
      <c r="D66" s="150" t="s">
        <v>171</v>
      </c>
      <c r="E66" s="150" t="s">
        <v>172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1:24" ht="15.75" customHeight="1">
      <c r="A67" s="141"/>
      <c r="B67" s="141"/>
      <c r="C67" s="141"/>
      <c r="D67" s="150" t="s">
        <v>173</v>
      </c>
      <c r="E67" s="150" t="s">
        <v>174</v>
      </c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1:24" ht="15.75" customHeight="1">
      <c r="A68" s="141"/>
      <c r="B68" s="141"/>
      <c r="C68" s="141"/>
      <c r="D68" s="150" t="s">
        <v>175</v>
      </c>
      <c r="E68" s="150" t="s">
        <v>176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</row>
    <row r="69" spans="1:24" ht="15.75" customHeight="1">
      <c r="A69" s="141"/>
      <c r="B69" s="141"/>
      <c r="C69" s="141"/>
      <c r="D69" s="141"/>
      <c r="E69" s="142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1:24" ht="15.75" customHeight="1">
      <c r="A70" s="150" t="s">
        <v>177</v>
      </c>
      <c r="B70" s="140" t="s">
        <v>128</v>
      </c>
      <c r="C70" s="141"/>
      <c r="D70" s="150" t="s">
        <v>178</v>
      </c>
      <c r="E70" s="150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1:24" ht="15.75" customHeight="1">
      <c r="A71" s="150" t="s">
        <v>180</v>
      </c>
      <c r="B71" s="138"/>
      <c r="C71" s="138"/>
      <c r="D71" s="150" t="s">
        <v>181</v>
      </c>
      <c r="E71" s="150" t="s">
        <v>182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1:24" ht="12.75">
      <c r="A72" s="138"/>
      <c r="B72" s="138"/>
      <c r="C72" s="138"/>
      <c r="D72" s="150" t="s">
        <v>183</v>
      </c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1:24" ht="12.75">
      <c r="A73" s="138"/>
      <c r="B73" s="138"/>
      <c r="C73" s="138"/>
      <c r="D73" s="150" t="s">
        <v>184</v>
      </c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1:24" ht="12.75">
      <c r="A74" s="138"/>
      <c r="B74" s="138"/>
      <c r="C74" s="138"/>
      <c r="D74" s="138"/>
      <c r="E74" s="138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1:24" ht="12.75">
      <c r="A75" s="140" t="s">
        <v>72</v>
      </c>
      <c r="B75" s="140" t="s">
        <v>73</v>
      </c>
      <c r="C75" s="140" t="s">
        <v>74</v>
      </c>
      <c r="D75" s="140" t="s">
        <v>75</v>
      </c>
      <c r="E75" s="140" t="s">
        <v>76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1:24" ht="12.75">
      <c r="A76" s="141"/>
      <c r="B76" s="140" t="s">
        <v>77</v>
      </c>
      <c r="C76" s="142"/>
      <c r="D76" s="141"/>
      <c r="E76" s="140" t="s">
        <v>54</v>
      </c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1:24" ht="15.75" customHeight="1">
      <c r="A77" s="143" t="s">
        <v>78</v>
      </c>
      <c r="B77" s="144" t="s">
        <v>79</v>
      </c>
      <c r="C77" s="145" t="s">
        <v>80</v>
      </c>
      <c r="D77" s="146"/>
      <c r="E77" s="147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1:24" ht="15.75" customHeight="1">
      <c r="A78" s="153"/>
      <c r="B78" s="154"/>
      <c r="C78" s="155"/>
      <c r="D78" s="155"/>
      <c r="E78" s="156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1:24" ht="12.75">
      <c r="A79" s="150" t="s">
        <v>185</v>
      </c>
      <c r="B79" s="140" t="s">
        <v>128</v>
      </c>
      <c r="C79" s="138"/>
      <c r="D79" s="150" t="s">
        <v>186</v>
      </c>
      <c r="E79" s="150" t="s">
        <v>187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1:24" ht="12.75">
      <c r="A80" s="150" t="s">
        <v>188</v>
      </c>
      <c r="B80" s="138"/>
      <c r="C80" s="138"/>
      <c r="D80" s="150" t="s">
        <v>189</v>
      </c>
      <c r="E80" s="150" t="s">
        <v>190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1:24" ht="12.75">
      <c r="A81" s="150" t="s">
        <v>191</v>
      </c>
      <c r="B81" s="138"/>
      <c r="C81" s="138"/>
      <c r="D81" s="150" t="s">
        <v>192</v>
      </c>
      <c r="E81" s="138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</row>
    <row r="82" spans="1:24" ht="12.75">
      <c r="A82" s="138"/>
      <c r="B82" s="138"/>
      <c r="C82" s="138"/>
      <c r="D82" s="150" t="s">
        <v>193</v>
      </c>
      <c r="E82" s="138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1:24" ht="12.75">
      <c r="A83" s="138"/>
      <c r="B83" s="138"/>
      <c r="C83" s="138"/>
      <c r="D83" s="138"/>
      <c r="E83" s="138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1:24" ht="12.75">
      <c r="A84" s="150" t="s">
        <v>194</v>
      </c>
      <c r="B84" s="140" t="s">
        <v>128</v>
      </c>
      <c r="C84" s="138"/>
      <c r="D84" s="150" t="s">
        <v>195</v>
      </c>
      <c r="E84" s="150" t="s">
        <v>196</v>
      </c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1:24" ht="12.75">
      <c r="A85" s="150" t="s">
        <v>197</v>
      </c>
      <c r="B85" s="138"/>
      <c r="C85" s="138"/>
      <c r="D85" s="150" t="s">
        <v>198</v>
      </c>
      <c r="E85" s="138" t="s">
        <v>199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1:24" ht="12.75">
      <c r="A86" s="138"/>
      <c r="B86" s="138"/>
      <c r="C86" s="138"/>
      <c r="D86" s="150" t="s">
        <v>200</v>
      </c>
      <c r="E86" s="138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 ht="12.75">
      <c r="A87" s="138"/>
      <c r="B87" s="138"/>
      <c r="C87" s="138"/>
      <c r="D87" s="150" t="s">
        <v>201</v>
      </c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1:24" ht="12.75">
      <c r="A88" s="138"/>
      <c r="B88" s="138"/>
      <c r="C88" s="138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1:24" ht="12.75">
      <c r="A89" s="150" t="s">
        <v>202</v>
      </c>
      <c r="B89" s="140" t="s">
        <v>203</v>
      </c>
      <c r="C89" s="138"/>
      <c r="D89" s="150" t="s">
        <v>204</v>
      </c>
      <c r="E89" s="150" t="s">
        <v>196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1:24" ht="12.75">
      <c r="A90" s="150" t="s">
        <v>205</v>
      </c>
      <c r="B90" s="138"/>
      <c r="C90" s="138"/>
      <c r="D90" s="150" t="s">
        <v>206</v>
      </c>
      <c r="E90" s="142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1:24" ht="12.75">
      <c r="A91" s="138"/>
      <c r="B91" s="138"/>
      <c r="C91" s="138"/>
      <c r="D91" s="150" t="s">
        <v>207</v>
      </c>
      <c r="E91" s="140" t="s">
        <v>54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1:24" ht="12.75">
      <c r="A92" s="138"/>
      <c r="B92" s="138"/>
      <c r="C92" s="138"/>
      <c r="D92" s="150" t="s">
        <v>208</v>
      </c>
      <c r="E92" s="138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1:24" ht="12.75">
      <c r="A93" s="138"/>
      <c r="B93" s="138"/>
      <c r="C93" s="138"/>
      <c r="D93" s="138"/>
      <c r="E93" s="138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1:24" ht="12.75">
      <c r="A94" s="150" t="s">
        <v>209</v>
      </c>
      <c r="B94" s="140" t="s">
        <v>203</v>
      </c>
      <c r="C94" s="138"/>
      <c r="D94" s="150" t="s">
        <v>210</v>
      </c>
      <c r="E94" s="150" t="s">
        <v>196</v>
      </c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</row>
    <row r="95" spans="1:24" ht="15.75" customHeight="1">
      <c r="A95" s="150" t="s">
        <v>211</v>
      </c>
      <c r="B95" s="138"/>
      <c r="C95" s="138"/>
      <c r="D95" s="150" t="s">
        <v>212</v>
      </c>
      <c r="E95" s="142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1:24" ht="12.75">
      <c r="A96" s="138"/>
      <c r="B96" s="138"/>
      <c r="C96" s="138"/>
      <c r="D96" s="150" t="s">
        <v>213</v>
      </c>
      <c r="E96" s="138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1:24" ht="12.75">
      <c r="A97" s="150"/>
      <c r="B97" s="140"/>
      <c r="C97" s="138"/>
      <c r="D97" s="150"/>
      <c r="E97" s="150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1:24" ht="12.75">
      <c r="A98" s="150" t="s">
        <v>214</v>
      </c>
      <c r="B98" s="140" t="s">
        <v>203</v>
      </c>
      <c r="C98" s="138"/>
      <c r="D98" s="150" t="s">
        <v>215</v>
      </c>
      <c r="E98" s="150" t="s">
        <v>196</v>
      </c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1:24" ht="12.75">
      <c r="A99" s="138"/>
      <c r="B99" s="138"/>
      <c r="C99" s="138"/>
      <c r="D99" s="150" t="s">
        <v>216</v>
      </c>
      <c r="E99" s="142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1:24" ht="12.75">
      <c r="A100" s="138"/>
      <c r="B100" s="138"/>
      <c r="C100" s="138"/>
      <c r="D100" s="150" t="s">
        <v>217</v>
      </c>
      <c r="E100" s="142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1:24" ht="12.75">
      <c r="A101" s="138"/>
      <c r="B101" s="138"/>
      <c r="C101" s="138"/>
      <c r="D101" s="138"/>
      <c r="E101" s="142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1:24" ht="12.75">
      <c r="A102" s="150" t="s">
        <v>218</v>
      </c>
      <c r="B102" s="140" t="s">
        <v>128</v>
      </c>
      <c r="C102" s="138"/>
      <c r="D102" s="150" t="s">
        <v>219</v>
      </c>
      <c r="E102" s="150" t="s">
        <v>220</v>
      </c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1:24" ht="15.75" customHeight="1">
      <c r="A103" s="150" t="s">
        <v>221</v>
      </c>
      <c r="B103" s="138"/>
      <c r="C103" s="138"/>
      <c r="D103" s="150" t="s">
        <v>222</v>
      </c>
      <c r="E103" s="150" t="s">
        <v>196</v>
      </c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1:24" ht="15.75" customHeight="1">
      <c r="A104" s="150" t="s">
        <v>223</v>
      </c>
      <c r="B104" s="138"/>
      <c r="C104" s="138"/>
      <c r="D104" s="150" t="s">
        <v>224</v>
      </c>
      <c r="E104" s="142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1:24" ht="12.75">
      <c r="A105" s="138"/>
      <c r="B105" s="138"/>
      <c r="C105" s="138"/>
      <c r="D105" s="150" t="s">
        <v>225</v>
      </c>
      <c r="E105" s="138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1:24" ht="12.75">
      <c r="A106" s="138"/>
      <c r="B106" s="138"/>
      <c r="C106" s="138"/>
      <c r="D106" s="150" t="s">
        <v>226</v>
      </c>
      <c r="E106" s="138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1:24" ht="12.75">
      <c r="A107" s="138"/>
      <c r="B107" s="138"/>
      <c r="C107" s="138"/>
      <c r="D107" s="150"/>
      <c r="E107" s="138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</row>
    <row r="108" spans="1:24" ht="12.75">
      <c r="A108" s="138"/>
      <c r="B108" s="138"/>
      <c r="C108" s="138"/>
      <c r="D108" s="150" t="s">
        <v>227</v>
      </c>
      <c r="E108" s="138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1:24" ht="12.75">
      <c r="A109" s="157"/>
      <c r="B109" s="157"/>
      <c r="C109" s="157"/>
      <c r="D109" s="158" t="s">
        <v>228</v>
      </c>
      <c r="E109" s="158" t="s">
        <v>229</v>
      </c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1:24" ht="12.75">
      <c r="A110" s="159"/>
      <c r="B110" s="159"/>
      <c r="C110" s="159"/>
      <c r="D110" s="159" t="s">
        <v>230</v>
      </c>
      <c r="E110" s="15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1:24" ht="12" customHeight="1">
      <c r="A111" s="159"/>
      <c r="B111" s="159"/>
      <c r="C111" s="159"/>
      <c r="D111" s="159"/>
      <c r="E111" s="15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1:24" ht="12" customHeight="1">
      <c r="A112" s="159" t="s">
        <v>231</v>
      </c>
      <c r="B112" s="159" t="s">
        <v>108</v>
      </c>
      <c r="C112" s="159"/>
      <c r="D112" s="159" t="s">
        <v>232</v>
      </c>
      <c r="E112" s="15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1:24" ht="12" customHeight="1">
      <c r="A113" s="159" t="s">
        <v>233</v>
      </c>
      <c r="B113" s="159"/>
      <c r="C113" s="159"/>
      <c r="D113" s="159" t="s">
        <v>234</v>
      </c>
      <c r="E113" s="15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1:24" ht="12" customHeight="1">
      <c r="A114" s="159"/>
      <c r="B114" s="159"/>
      <c r="C114" s="159"/>
      <c r="D114" s="159" t="s">
        <v>235</v>
      </c>
      <c r="E114" s="162" t="s">
        <v>238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1:24" ht="12" customHeight="1">
      <c r="A115" s="159"/>
      <c r="B115" s="159"/>
      <c r="C115" s="159"/>
      <c r="D115" s="159" t="s">
        <v>236</v>
      </c>
      <c r="E115" s="15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1:24" ht="12" customHeight="1">
      <c r="A116" s="159"/>
      <c r="B116" s="159"/>
      <c r="C116" s="159"/>
      <c r="D116" s="159"/>
      <c r="E116" s="15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1:24" ht="12" customHeight="1">
      <c r="A117" s="159"/>
      <c r="B117" s="159"/>
      <c r="C117" s="159"/>
      <c r="D117" s="159"/>
      <c r="E117" s="15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1:24" ht="12" customHeight="1">
      <c r="A118" s="160"/>
      <c r="B118" s="160"/>
      <c r="C118" s="160"/>
      <c r="D118" s="160"/>
      <c r="E118" s="160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1:24" ht="12" customHeight="1">
      <c r="A119" s="160"/>
      <c r="B119" s="160"/>
      <c r="C119" s="160"/>
      <c r="D119" s="160"/>
      <c r="E119" s="160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1:24" ht="12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</row>
    <row r="121" spans="1:24" ht="12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</row>
    <row r="122" spans="1:24" ht="12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</row>
    <row r="123" spans="1:24" ht="12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</row>
    <row r="124" spans="1:24" ht="12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</row>
    <row r="125" spans="1:24" ht="12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</row>
    <row r="126" spans="1:24" ht="12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</row>
    <row r="127" spans="1:24" ht="12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</row>
    <row r="128" spans="1:24" ht="12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</row>
    <row r="129" spans="1:24" ht="12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</row>
    <row r="130" spans="1:24" ht="12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</row>
    <row r="131" spans="1:24" ht="12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</row>
    <row r="132" spans="1:24" ht="12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</row>
    <row r="133" spans="1:24" ht="12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</row>
    <row r="134" spans="1:24" ht="12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</row>
    <row r="135" spans="1:24" ht="12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</row>
    <row r="136" spans="1:24" ht="12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</row>
    <row r="137" spans="1:24" ht="12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</row>
    <row r="138" spans="1:24" ht="12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</row>
    <row r="139" spans="1:24" ht="12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</row>
    <row r="140" spans="1:24" ht="12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</row>
    <row r="141" spans="1:24" ht="12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</row>
    <row r="142" spans="1:24" ht="12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</row>
    <row r="143" spans="1:24" ht="12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</row>
    <row r="144" spans="1:24" ht="12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</row>
    <row r="145" spans="1:24" ht="12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</row>
    <row r="146" spans="1:24" ht="12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</row>
    <row r="147" spans="1:24" ht="12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</row>
    <row r="148" spans="1:24" ht="12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</row>
    <row r="149" spans="1:24" ht="12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</row>
    <row r="150" spans="1:24" ht="12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</row>
    <row r="151" spans="1:24" ht="12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</row>
    <row r="152" spans="1:24" ht="12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</row>
    <row r="153" spans="1:24" ht="12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</row>
    <row r="154" spans="1:24" ht="12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</row>
    <row r="155" spans="1:24" ht="12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</row>
    <row r="156" spans="1:24" ht="12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</row>
    <row r="157" spans="1:24" ht="12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</row>
    <row r="158" spans="1:24" ht="12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</row>
    <row r="159" spans="1:24" ht="12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</row>
    <row r="160" spans="1:24" ht="12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</row>
    <row r="161" spans="1:24" ht="12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</row>
    <row r="162" spans="1:24" ht="12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</row>
    <row r="163" spans="1:24" ht="12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</row>
    <row r="164" spans="1:24" ht="12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</row>
    <row r="165" spans="1:24" ht="12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</row>
    <row r="166" spans="1:24" ht="12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</row>
    <row r="167" spans="1:24" ht="12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</row>
    <row r="168" spans="1:24" ht="12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</row>
    <row r="169" spans="1:24" ht="12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</row>
    <row r="170" spans="1:24" ht="12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</row>
    <row r="171" spans="1:24" ht="12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</row>
    <row r="172" spans="1:24" ht="12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</row>
    <row r="173" spans="1:24" ht="12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</row>
    <row r="174" spans="1:24" ht="12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</row>
    <row r="175" spans="1:24" ht="12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</row>
    <row r="176" spans="1:24" ht="12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</row>
    <row r="177" spans="1:24" ht="12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</row>
    <row r="178" spans="1:24" ht="12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</row>
    <row r="179" spans="1:24" ht="12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</row>
    <row r="180" spans="1:24" ht="12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</row>
    <row r="181" spans="1:24" ht="12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</row>
    <row r="182" spans="1:24" ht="12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</row>
    <row r="183" spans="1:24" ht="12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</row>
    <row r="184" spans="1:24" ht="12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</row>
    <row r="185" spans="1:24" ht="12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</row>
    <row r="186" spans="1:24" ht="12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</row>
    <row r="187" spans="1:24" ht="12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</row>
    <row r="188" spans="1:24" ht="12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</row>
    <row r="189" spans="1:24" ht="12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</row>
    <row r="190" spans="1:24" ht="12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</row>
    <row r="191" spans="1:24" ht="12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</row>
    <row r="192" spans="1:24" ht="12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</row>
    <row r="193" spans="1:24" ht="12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</row>
    <row r="194" spans="1:24" ht="12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</row>
    <row r="195" spans="1:24" ht="12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</row>
    <row r="196" spans="1:24" ht="12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</row>
    <row r="197" spans="1:24" ht="12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</row>
    <row r="198" spans="1:24" ht="12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</row>
    <row r="199" spans="1:24" ht="12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</row>
    <row r="200" spans="1:24" ht="12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</row>
    <row r="201" spans="1:24" ht="12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</row>
    <row r="202" spans="1:24" ht="12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</row>
    <row r="203" spans="1:24" ht="12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</row>
    <row r="204" spans="1:24" ht="12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</row>
    <row r="205" spans="1:24" ht="12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</row>
    <row r="206" spans="1:24" ht="12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</row>
    <row r="207" spans="1:24" ht="12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</row>
    <row r="208" spans="1:24" ht="12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</row>
    <row r="209" spans="1:24" ht="12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</row>
    <row r="210" spans="1:24" ht="12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</row>
    <row r="211" spans="1:24" ht="12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</row>
    <row r="212" spans="1:24" ht="12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</row>
    <row r="213" spans="1:24" ht="12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</row>
    <row r="214" spans="1:24" ht="12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</row>
    <row r="215" spans="1:24" ht="12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</row>
    <row r="216" spans="1:24" ht="12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</row>
    <row r="217" spans="1:24" ht="12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</row>
    <row r="218" spans="1:24" ht="12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</row>
    <row r="219" spans="1:24" ht="12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</row>
    <row r="220" spans="1:24" ht="12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</row>
    <row r="221" spans="1:24" ht="12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</row>
    <row r="222" spans="1:24" ht="12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</row>
    <row r="223" spans="1:24" ht="12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</row>
    <row r="224" spans="1:24" ht="12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</row>
    <row r="225" spans="1:24" ht="12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</row>
    <row r="226" spans="1:24" ht="12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</row>
    <row r="227" spans="1:24" ht="12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</row>
    <row r="228" spans="1:24" ht="12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</row>
    <row r="229" spans="1:24" ht="12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</row>
    <row r="230" spans="1:24" ht="12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</row>
    <row r="231" spans="1:24" ht="12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</row>
    <row r="232" spans="1:24" ht="12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</row>
    <row r="233" spans="1:24" ht="12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</row>
    <row r="234" spans="1:24" ht="12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</row>
    <row r="235" spans="1:24" ht="12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</row>
    <row r="236" spans="1:24" ht="12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</row>
    <row r="237" spans="1:24" ht="12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</row>
    <row r="238" spans="1:24" ht="12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</row>
    <row r="239" spans="1:24" ht="12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</row>
    <row r="240" spans="1:24" ht="12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</row>
    <row r="241" spans="1:24" ht="12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</row>
    <row r="242" spans="1:24" ht="12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</row>
    <row r="243" spans="1:24" ht="12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</row>
    <row r="244" spans="1:24" ht="12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</row>
    <row r="245" spans="1:24" ht="12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</row>
    <row r="246" spans="1:24" ht="12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</row>
    <row r="247" spans="1:24" ht="12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</row>
    <row r="248" spans="1:24" ht="12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</row>
    <row r="249" spans="1:24" ht="12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</row>
    <row r="250" spans="1:24" ht="12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</row>
    <row r="251" spans="1:24" ht="12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</row>
    <row r="252" spans="1:24" ht="12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</row>
    <row r="253" spans="1:24" ht="12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</row>
    <row r="254" spans="1:24" ht="12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</row>
    <row r="255" spans="1:24" ht="12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</row>
    <row r="256" spans="1:24" ht="12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</row>
    <row r="257" spans="1:24" ht="12" customHeight="1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</row>
    <row r="258" spans="1:24" ht="12" customHeight="1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</row>
    <row r="259" spans="1:24" ht="12" customHeight="1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</row>
    <row r="260" spans="1:24" ht="12" customHeight="1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</row>
    <row r="261" spans="1:24" ht="12" customHeight="1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</row>
    <row r="262" spans="1:24" ht="12" customHeight="1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</row>
    <row r="263" spans="1:24" ht="12" customHeight="1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</row>
    <row r="264" spans="1:24" ht="12" customHeight="1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</row>
    <row r="265" spans="1:24" ht="12" customHeight="1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</row>
    <row r="266" spans="1:24" ht="12" customHeight="1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</row>
    <row r="267" spans="1:24" ht="12" customHeight="1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1:24" ht="12" customHeigh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</row>
    <row r="269" spans="1:24" ht="12" customHeight="1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1:24" ht="12" customHeigh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</row>
    <row r="271" spans="1:24" ht="12" customHeight="1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</row>
    <row r="272" spans="1:24" ht="12" customHeigh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</row>
    <row r="273" spans="1:24" ht="12" customHeight="1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</row>
    <row r="274" spans="1:24" ht="12" customHeight="1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</row>
    <row r="275" spans="1:24" ht="12" customHeight="1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</row>
    <row r="276" spans="1:24" ht="12" customHeight="1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</row>
    <row r="277" spans="1:24" ht="12" customHeight="1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</row>
    <row r="278" spans="1:24" ht="12" customHeight="1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</row>
    <row r="279" spans="1:24" ht="12" customHeight="1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</row>
    <row r="280" spans="1:24" ht="12" customHeight="1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</row>
    <row r="281" spans="1:24" ht="12" customHeight="1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</row>
    <row r="282" spans="1:24" ht="12" customHeight="1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</row>
    <row r="283" spans="1:24" ht="12" customHeight="1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</row>
    <row r="284" spans="1:24" ht="12" customHeight="1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</row>
    <row r="285" spans="1:24" ht="12" customHeight="1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</row>
    <row r="286" spans="1:24" ht="12" customHeight="1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</row>
    <row r="287" spans="1:24" ht="12" customHeight="1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</row>
    <row r="288" spans="1:24" ht="12" customHeight="1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</row>
    <row r="289" spans="1:24" ht="12" customHeight="1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</row>
    <row r="290" spans="1:24" ht="12" customHeight="1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</row>
    <row r="291" spans="1:24" ht="12" customHeight="1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</row>
    <row r="292" spans="1:24" ht="12" customHeight="1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</row>
    <row r="293" spans="1:24" ht="12" customHeight="1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</row>
    <row r="294" spans="1:24" ht="12" customHeight="1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</row>
    <row r="295" spans="1:24" ht="12" customHeight="1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</row>
    <row r="296" spans="1:24" ht="12" customHeight="1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</row>
    <row r="297" spans="1:24" ht="12" customHeight="1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</row>
    <row r="298" spans="1:24" ht="12" customHeight="1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</row>
    <row r="299" spans="1:24" ht="12" customHeight="1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</row>
    <row r="300" spans="1:24" ht="12" customHeight="1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</row>
    <row r="301" spans="1:24" ht="12" customHeight="1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</row>
    <row r="302" spans="1:24" ht="12" customHeight="1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</row>
    <row r="303" spans="1:24" ht="12" customHeight="1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</row>
    <row r="304" spans="1:24" ht="12" customHeight="1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</row>
    <row r="305" spans="1:24" ht="12" customHeight="1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</row>
    <row r="306" spans="1:24" ht="12" customHeight="1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</row>
    <row r="307" spans="1:24" ht="12" customHeight="1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</row>
    <row r="308" spans="1:24" ht="12" customHeight="1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</row>
    <row r="309" spans="1:24" ht="12" customHeight="1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</row>
    <row r="310" spans="1:24" ht="12" customHeight="1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</row>
    <row r="311" spans="1:24" ht="12" customHeight="1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</row>
    <row r="312" spans="1:24" ht="12" customHeight="1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</row>
    <row r="313" spans="1:24" ht="12" customHeight="1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</row>
    <row r="314" spans="1:24" ht="12" customHeight="1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</row>
    <row r="315" spans="1:24" ht="12" customHeight="1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</row>
    <row r="316" spans="1:24" ht="12" customHeight="1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</row>
    <row r="317" spans="1:24" ht="12" customHeight="1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</row>
    <row r="318" spans="1:24" ht="12" customHeight="1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</row>
    <row r="319" spans="1:24" ht="12" customHeight="1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</row>
    <row r="320" spans="1:24" ht="12" customHeight="1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</row>
    <row r="321" spans="1:24" ht="12" customHeight="1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</row>
    <row r="322" spans="1:24" ht="12" customHeight="1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</row>
    <row r="323" spans="1:24" ht="12" customHeight="1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</row>
    <row r="324" spans="1:24" ht="12" customHeight="1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</row>
    <row r="325" spans="1:24" ht="12" customHeight="1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</row>
    <row r="326" spans="1:24" ht="12" customHeight="1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</row>
    <row r="327" spans="1:24" ht="12" customHeight="1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</row>
    <row r="328" spans="1:24" ht="12" customHeight="1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</row>
    <row r="329" spans="1:24" ht="12" customHeight="1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</row>
    <row r="330" spans="1:24" ht="12" customHeight="1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</row>
    <row r="331" spans="1:24" ht="12" customHeight="1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</row>
    <row r="332" spans="1:24" ht="12" customHeight="1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</row>
    <row r="333" spans="1:24" ht="12" customHeight="1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</row>
    <row r="334" spans="1:24" ht="12" customHeight="1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</row>
    <row r="335" spans="1:24" ht="12" customHeight="1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</row>
    <row r="336" spans="1:24" ht="12" customHeight="1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</row>
    <row r="337" spans="1:24" ht="12" customHeight="1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</row>
    <row r="338" spans="1:24" ht="12" customHeight="1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</row>
    <row r="339" spans="1:24" ht="12" customHeight="1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</row>
    <row r="340" spans="1:24" ht="12" customHeight="1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</row>
    <row r="341" spans="1:24" ht="12" customHeight="1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</row>
    <row r="342" spans="1:24" ht="12" customHeight="1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</row>
    <row r="343" spans="1:24" ht="12" customHeight="1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</row>
    <row r="344" spans="1:24" ht="12" customHeight="1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</row>
    <row r="345" spans="1:24" ht="12" customHeight="1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</row>
    <row r="346" spans="1:24" ht="12" customHeight="1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</row>
    <row r="347" spans="1:24" ht="12" customHeight="1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</row>
    <row r="348" spans="1:24" ht="12" customHeight="1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</row>
    <row r="349" spans="1:24" ht="12" customHeight="1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</row>
    <row r="350" spans="1:24" ht="12" customHeight="1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</row>
    <row r="351" spans="1:24" ht="12" customHeight="1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</row>
    <row r="352" spans="1:24" ht="12" customHeight="1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</row>
    <row r="353" spans="1:24" ht="12" customHeight="1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</row>
    <row r="354" spans="1:24" ht="12" customHeight="1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</row>
    <row r="355" spans="1:24" ht="12" customHeight="1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</row>
    <row r="356" spans="1:24" ht="12" customHeight="1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</row>
    <row r="357" spans="1:24" ht="12" customHeight="1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</row>
    <row r="358" spans="1:24" ht="12" customHeight="1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</row>
    <row r="359" spans="1:24" ht="12" customHeight="1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</row>
    <row r="360" spans="1:24" ht="12" customHeight="1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</row>
    <row r="361" spans="1:24" ht="12" customHeight="1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</row>
    <row r="362" spans="1:24" ht="12" customHeight="1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</row>
    <row r="363" spans="1:24" ht="12" customHeight="1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</row>
    <row r="364" spans="1:24" ht="12" customHeight="1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</row>
    <row r="365" spans="1:24" ht="12" customHeight="1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</row>
    <row r="366" spans="1:24" ht="12" customHeight="1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</row>
    <row r="367" spans="1:24" ht="12" customHeight="1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</row>
    <row r="368" spans="1:24" ht="12" customHeight="1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</row>
    <row r="369" spans="1:24" ht="12" customHeight="1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</row>
    <row r="370" spans="1:24" ht="12" customHeight="1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</row>
    <row r="371" spans="1:24" ht="12" customHeight="1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</row>
    <row r="372" spans="1:24" ht="12" customHeight="1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</row>
    <row r="373" spans="1:24" ht="12" customHeight="1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</row>
    <row r="374" spans="1:24" ht="12" customHeight="1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</row>
    <row r="375" spans="1:24" ht="12" customHeight="1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</row>
    <row r="376" spans="1:24" ht="12" customHeight="1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</row>
    <row r="377" spans="1:24" ht="12" customHeight="1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</row>
    <row r="378" spans="1:24" ht="12" customHeight="1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</row>
    <row r="379" spans="1:24" ht="12" customHeight="1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</row>
    <row r="380" spans="1:24" ht="12" customHeight="1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</row>
    <row r="381" spans="1:24" ht="12" customHeight="1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</row>
    <row r="382" spans="1:24" ht="12" customHeight="1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</row>
    <row r="383" spans="1:24" ht="12" customHeight="1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</row>
    <row r="384" spans="1:24" ht="12" customHeight="1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</row>
    <row r="385" spans="1:24" ht="12" customHeight="1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</row>
    <row r="386" spans="1:24" ht="12" customHeight="1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</row>
    <row r="387" spans="1:24" ht="12" customHeight="1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</row>
    <row r="388" spans="1:24" ht="12" customHeight="1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</row>
    <row r="389" spans="1:24" ht="12" customHeight="1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</row>
    <row r="390" spans="1:24" ht="12" customHeight="1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</row>
    <row r="391" spans="1:24" ht="12" customHeight="1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</row>
    <row r="392" spans="1:24" ht="12" customHeight="1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</row>
    <row r="393" spans="1:24" ht="12" customHeight="1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</row>
    <row r="394" spans="1:24" ht="12" customHeight="1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</row>
    <row r="395" spans="1:24" ht="12" customHeight="1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</row>
    <row r="396" spans="1:24" ht="12" customHeight="1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</row>
    <row r="397" spans="1:24" ht="12" customHeight="1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</row>
    <row r="398" spans="1:24" ht="12" customHeight="1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</row>
    <row r="399" spans="1:24" ht="12" customHeight="1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</row>
    <row r="400" spans="1:24" ht="12" customHeight="1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</row>
    <row r="401" spans="1:24" ht="12" customHeight="1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</row>
    <row r="402" spans="1:24" ht="12" customHeight="1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</row>
    <row r="403" spans="1:24" ht="12" customHeight="1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</row>
    <row r="404" spans="1:24" ht="12" customHeight="1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</row>
    <row r="405" spans="1:24" ht="12" customHeight="1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</row>
    <row r="406" spans="1:24" ht="12" customHeight="1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</row>
    <row r="407" spans="1:24" ht="12" customHeight="1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</row>
    <row r="408" spans="1:24" ht="12" customHeight="1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</row>
    <row r="409" spans="1:24" ht="12" customHeight="1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</row>
    <row r="410" spans="1:24" ht="12" customHeight="1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</row>
    <row r="411" spans="1:24" ht="12" customHeight="1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</row>
    <row r="412" spans="1:24" ht="12" customHeight="1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</row>
    <row r="413" spans="1:24" ht="12" customHeight="1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</row>
    <row r="414" spans="1:24" ht="12" customHeight="1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</row>
    <row r="415" spans="1:24" ht="12" customHeight="1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</row>
    <row r="416" spans="1:24" ht="12" customHeight="1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</row>
    <row r="417" spans="1:24" ht="12" customHeight="1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</row>
    <row r="418" spans="1:24" ht="12" customHeight="1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</row>
    <row r="419" spans="1:24" ht="12" customHeight="1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</row>
    <row r="420" spans="1:24" ht="12" customHeight="1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</row>
    <row r="421" spans="1:24" ht="12" customHeight="1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</row>
    <row r="422" spans="1:24" ht="12" customHeight="1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</row>
    <row r="423" spans="1:24" ht="12" customHeight="1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</row>
    <row r="424" spans="1:24" ht="12" customHeight="1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</row>
    <row r="425" spans="1:24" ht="12" customHeight="1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</row>
    <row r="426" spans="1:24" ht="12" customHeight="1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</row>
    <row r="427" spans="1:24" ht="12" customHeight="1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</row>
    <row r="428" spans="1:24" ht="12" customHeight="1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</row>
    <row r="429" spans="1:24" ht="12" customHeight="1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</row>
    <row r="430" spans="1:24" ht="12" customHeight="1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</row>
    <row r="431" spans="1:24" ht="12" customHeight="1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</row>
    <row r="432" spans="1:24" ht="12" customHeight="1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</row>
    <row r="433" spans="1:24" ht="12" customHeight="1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</row>
    <row r="434" spans="1:24" ht="12" customHeight="1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</row>
    <row r="435" spans="1:24" ht="12" customHeight="1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</row>
    <row r="436" spans="1:24" ht="12" customHeight="1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</row>
    <row r="437" spans="1:24" ht="12" customHeight="1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</row>
    <row r="438" spans="1:24" ht="12" customHeight="1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</row>
    <row r="439" spans="1:24" ht="12" customHeight="1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</row>
    <row r="440" spans="1:24" ht="12" customHeight="1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</row>
    <row r="441" spans="1:24" ht="12" customHeight="1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</row>
    <row r="442" spans="1:24" ht="12" customHeight="1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</row>
    <row r="443" spans="1:24" ht="12" customHeight="1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</row>
    <row r="444" spans="1:24" ht="12" customHeight="1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</row>
    <row r="445" spans="1:24" ht="12" customHeight="1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</row>
    <row r="446" spans="1:24" ht="12" customHeight="1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</row>
    <row r="447" spans="1:24" ht="12" customHeight="1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</row>
    <row r="448" spans="1:24" ht="12" customHeight="1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</row>
    <row r="449" spans="1:24" ht="12" customHeight="1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1:24" ht="12" customHeight="1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</row>
    <row r="451" spans="1:24" ht="12" customHeight="1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1:24" ht="12" customHeight="1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</row>
    <row r="453" spans="1:24" ht="12" customHeight="1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</row>
    <row r="454" spans="1:24" ht="12" customHeight="1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</row>
    <row r="455" spans="1:24" ht="12" customHeight="1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</row>
    <row r="456" spans="1:24" ht="12" customHeight="1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</row>
    <row r="457" spans="1:24" ht="12" customHeight="1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</row>
    <row r="458" spans="1:24" ht="12" customHeight="1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</row>
    <row r="459" spans="1:24" ht="12" customHeight="1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</row>
    <row r="460" spans="1:24" ht="12" customHeight="1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</row>
    <row r="461" spans="1:24" ht="12" customHeight="1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</row>
    <row r="462" spans="1:24" ht="12" customHeight="1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</row>
    <row r="463" spans="1:24" ht="12" customHeight="1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</row>
    <row r="464" spans="1:24" ht="12" customHeight="1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</row>
    <row r="465" spans="1:24" ht="12" customHeight="1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</row>
    <row r="466" spans="1:24" ht="12" customHeight="1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</row>
    <row r="467" spans="1:24" ht="12" customHeight="1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</row>
    <row r="468" spans="1:24" ht="12" customHeight="1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</row>
    <row r="469" spans="1:24" ht="12" customHeight="1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</row>
    <row r="470" spans="1:24" ht="12" customHeight="1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</row>
    <row r="471" spans="1:24" ht="12" customHeight="1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</row>
    <row r="472" spans="1:24" ht="12" customHeight="1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</row>
    <row r="473" spans="1:24" ht="12" customHeight="1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</row>
    <row r="474" spans="1:24" ht="12" customHeight="1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</row>
    <row r="475" spans="1:24" ht="12" customHeight="1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</row>
    <row r="476" spans="1:24" ht="12" customHeight="1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</row>
    <row r="477" spans="1:24" ht="12" customHeight="1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</row>
    <row r="478" spans="1:24" ht="12" customHeight="1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</row>
    <row r="479" spans="1:24" ht="12" customHeight="1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</row>
    <row r="480" spans="1:24" ht="12" customHeight="1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</row>
    <row r="481" spans="1:24" ht="12" customHeight="1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</row>
    <row r="482" spans="1:24" ht="12" customHeight="1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</row>
    <row r="483" spans="1:24" ht="12" customHeight="1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</row>
    <row r="484" spans="1:24" ht="12" customHeight="1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</row>
    <row r="485" spans="1:24" ht="12" customHeight="1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</row>
    <row r="486" spans="1:24" ht="12" customHeight="1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</row>
    <row r="487" spans="1:24" ht="12" customHeight="1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</row>
    <row r="488" spans="1:24" ht="12" customHeight="1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</row>
    <row r="489" spans="1:24" ht="12" customHeight="1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</row>
    <row r="490" spans="1:24" ht="12" customHeight="1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</row>
    <row r="491" spans="1:24" ht="12" customHeight="1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</row>
    <row r="492" spans="1:24" ht="12" customHeight="1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</row>
    <row r="493" spans="1:24" ht="12" customHeight="1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</row>
    <row r="494" spans="1:24" ht="12" customHeight="1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</row>
    <row r="495" spans="1:24" ht="12" customHeight="1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</row>
    <row r="496" spans="1:24" ht="12" customHeight="1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</row>
    <row r="497" spans="1:24" ht="12" customHeight="1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</row>
    <row r="498" spans="1:24" ht="12" customHeight="1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</row>
    <row r="499" spans="1:24" ht="12" customHeight="1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</row>
    <row r="500" spans="1:24" ht="12" customHeight="1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</row>
    <row r="501" spans="1:24" ht="12" customHeight="1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</row>
    <row r="502" spans="1:24" ht="12" customHeight="1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</row>
    <row r="503" spans="1:24" ht="12" customHeight="1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</row>
    <row r="504" spans="1:24" ht="12" customHeight="1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</row>
    <row r="505" spans="1:24" ht="12" customHeight="1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</row>
    <row r="506" spans="1:24" ht="12" customHeight="1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</row>
    <row r="507" spans="1:24" ht="12" customHeight="1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</row>
    <row r="508" spans="1:24" ht="12" customHeight="1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</row>
    <row r="509" spans="1:24" ht="12" customHeight="1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</row>
    <row r="510" spans="1:24" ht="12" customHeight="1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</row>
    <row r="511" spans="1:24" ht="12" customHeight="1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</row>
    <row r="512" spans="1:24" ht="12" customHeight="1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</row>
    <row r="513" spans="1:24" ht="12" customHeight="1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</row>
    <row r="514" spans="1:24" ht="12" customHeight="1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</row>
    <row r="515" spans="1:24" ht="12" customHeight="1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</row>
    <row r="516" spans="1:24" ht="12" customHeight="1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</row>
    <row r="517" spans="1:24" ht="12" customHeight="1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1:24" ht="12" customHeight="1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1:24" ht="12" customHeight="1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1:24" ht="12" customHeight="1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1:24" ht="12" customHeight="1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1:24" ht="12" customHeight="1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1:24" ht="12" customHeight="1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1:24" ht="12" customHeight="1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1:24" ht="12" customHeight="1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1:24" ht="12" customHeight="1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</row>
    <row r="527" spans="1:24" ht="12" customHeight="1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1:24" ht="12" customHeight="1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1:24" ht="12" customHeight="1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1:24" ht="12" customHeight="1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1:24" ht="12" customHeight="1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1:24" ht="12" customHeight="1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1:24" ht="12" customHeight="1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1:24" ht="12" customHeight="1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1:24" ht="12" customHeight="1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1:24" ht="12" customHeight="1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1:24" ht="12" customHeight="1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1:24" ht="12" customHeight="1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1:24" ht="12" customHeight="1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</row>
    <row r="540" spans="1:24" ht="12" customHeight="1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1:24" ht="12" customHeight="1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1:24" ht="12" customHeight="1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1:24" ht="12" customHeight="1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1:24" ht="12" customHeight="1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1:24" ht="12" customHeight="1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1:24" ht="12" customHeight="1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1:24" ht="12" customHeight="1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1:24" ht="12" customHeight="1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1:24" ht="12" customHeight="1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1:24" ht="12" customHeight="1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1:24" ht="12" customHeight="1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1:24" ht="12" customHeight="1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</row>
    <row r="553" spans="1:24" ht="12" customHeight="1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1:24" ht="12" customHeight="1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1:24" ht="12" customHeight="1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1:24" ht="12" customHeight="1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1:24" ht="12" customHeight="1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1:24" ht="12" customHeight="1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1:24" ht="12" customHeight="1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1:24" ht="12" customHeight="1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1:24" ht="12" customHeight="1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1:24" ht="12" customHeight="1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1:24" ht="12" customHeight="1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1:24" ht="12" customHeight="1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1:24" ht="12" customHeight="1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</row>
    <row r="566" spans="1:24" ht="12" customHeight="1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1:24" ht="12" customHeight="1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1:24" ht="12" customHeight="1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1:24" ht="12" customHeight="1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1:24" ht="12" customHeight="1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1:24" ht="12" customHeight="1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1:24" ht="12" customHeight="1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1:24" ht="12" customHeight="1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1:24" ht="12" customHeight="1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1:24" ht="12" customHeight="1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1:24" ht="12" customHeight="1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1:24" ht="12" customHeight="1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1:24" ht="12" customHeight="1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</row>
    <row r="579" spans="1:24" ht="12" customHeight="1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1:24" ht="12" customHeight="1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1:24" ht="12" customHeight="1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1:24" ht="12" customHeight="1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1:24" ht="12" customHeight="1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1:24" ht="12" customHeight="1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1:24" ht="12" customHeight="1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1:24" ht="12" customHeight="1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1:24" ht="12" customHeight="1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1:24" ht="12" customHeight="1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1:24" ht="12" customHeight="1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1:24" ht="12" customHeight="1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1:24" ht="12" customHeight="1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</row>
    <row r="592" spans="1:24" ht="12" customHeight="1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1:24" ht="12" customHeight="1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1:24" ht="12" customHeight="1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1:24" ht="12" customHeight="1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1:24" ht="12" customHeight="1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1:24" ht="12" customHeight="1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1:24" ht="12" customHeight="1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1:24" ht="12" customHeight="1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1:24" ht="12" customHeight="1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1:24" ht="12" customHeight="1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1:24" ht="12" customHeight="1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1:24" ht="12" customHeight="1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1:24" ht="12" customHeight="1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</row>
    <row r="605" spans="1:24" ht="12" customHeight="1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</row>
    <row r="606" spans="1:24" ht="12" customHeight="1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</row>
    <row r="607" spans="1:24" ht="12" customHeight="1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</row>
    <row r="608" spans="1:24" ht="12" customHeight="1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</row>
    <row r="609" spans="1:24" ht="12" customHeight="1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</row>
    <row r="610" spans="1:24" ht="12" customHeight="1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</row>
    <row r="611" spans="1:24" ht="12" customHeight="1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</row>
    <row r="612" spans="1:24" ht="12" customHeight="1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</row>
    <row r="613" spans="1:24" ht="12" customHeight="1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</row>
    <row r="614" spans="1:24" ht="12" customHeight="1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</row>
    <row r="615" spans="1:24" ht="12" customHeight="1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</row>
    <row r="616" spans="1:24" ht="12" customHeight="1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</row>
    <row r="617" spans="1:24" ht="12" customHeight="1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</row>
    <row r="618" spans="1:24" ht="12" customHeight="1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</row>
    <row r="619" spans="1:24" ht="12" customHeight="1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</row>
    <row r="620" spans="1:24" ht="12" customHeight="1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</row>
    <row r="621" spans="1:24" ht="12" customHeight="1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</row>
    <row r="622" spans="1:24" ht="12" customHeight="1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</row>
    <row r="623" spans="1:24" ht="12" customHeight="1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</row>
    <row r="624" spans="1:24" ht="12" customHeight="1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</row>
    <row r="625" spans="1:24" ht="12" customHeight="1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</row>
    <row r="626" spans="1:24" ht="12" customHeight="1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</row>
    <row r="627" spans="1:24" ht="12" customHeight="1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</row>
    <row r="628" spans="1:24" ht="12" customHeight="1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</row>
    <row r="629" spans="1:24" ht="12" customHeight="1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</row>
    <row r="630" spans="1:24" ht="12" customHeight="1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</row>
    <row r="631" spans="1:24" ht="12" customHeight="1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</row>
    <row r="632" spans="1:24" ht="12" customHeight="1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</row>
    <row r="633" spans="1:24" ht="12" customHeight="1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</row>
    <row r="634" spans="1:24" ht="12" customHeight="1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</row>
    <row r="635" spans="1:24" ht="12" customHeight="1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</row>
    <row r="636" spans="1:24" ht="12" customHeight="1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</row>
    <row r="637" spans="1:24" ht="12" customHeight="1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</row>
    <row r="638" spans="1:24" ht="12" customHeight="1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</row>
    <row r="639" spans="1:24" ht="12" customHeight="1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</row>
    <row r="640" spans="1:24" ht="12" customHeight="1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</row>
    <row r="641" spans="1:24" ht="12" customHeight="1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</row>
    <row r="642" spans="1:24" ht="12" customHeight="1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</row>
    <row r="643" spans="1:24" ht="12" customHeight="1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</row>
    <row r="644" spans="1:24" ht="12" customHeight="1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</row>
    <row r="645" spans="1:24" ht="12" customHeight="1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</row>
    <row r="646" spans="1:24" ht="12" customHeight="1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</row>
    <row r="647" spans="1:24" ht="12" customHeight="1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</row>
    <row r="648" spans="1:24" ht="12" customHeight="1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</row>
    <row r="649" spans="1:24" ht="12" customHeight="1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</row>
    <row r="650" spans="1:24" ht="12" customHeight="1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</row>
    <row r="651" spans="1:24" ht="12" customHeight="1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</row>
    <row r="652" spans="1:24" ht="12" customHeight="1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</row>
    <row r="653" spans="1:24" ht="12" customHeight="1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</row>
    <row r="654" spans="1:24" ht="12" customHeight="1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</row>
    <row r="655" spans="1:24" ht="12" customHeight="1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</row>
    <row r="656" spans="1:24" ht="12" customHeight="1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</row>
    <row r="657" spans="1:24" ht="12" customHeight="1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</row>
    <row r="658" spans="1:24" ht="12" customHeight="1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</row>
    <row r="659" spans="1:24" ht="12" customHeight="1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</row>
    <row r="660" spans="1:24" ht="12" customHeight="1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</row>
    <row r="661" spans="1:24" ht="12" customHeight="1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</row>
    <row r="662" spans="1:24" ht="12" customHeight="1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</row>
    <row r="663" spans="1:24" ht="12" customHeight="1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</row>
    <row r="664" spans="1:24" ht="12" customHeight="1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</row>
    <row r="665" spans="1:24" ht="12" customHeight="1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</row>
    <row r="666" spans="1:24" ht="12" customHeight="1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</row>
    <row r="667" spans="1:24" ht="12" customHeight="1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</row>
    <row r="668" spans="1:24" ht="12" customHeight="1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</row>
    <row r="669" spans="1:24" ht="12" customHeight="1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</row>
    <row r="670" spans="1:24" ht="12" customHeight="1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</row>
    <row r="671" spans="1:24" ht="12" customHeight="1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</row>
    <row r="672" spans="1:24" ht="12" customHeight="1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</row>
    <row r="673" spans="1:24" ht="12" customHeight="1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</row>
    <row r="674" spans="1:24" ht="12" customHeight="1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</row>
    <row r="675" spans="1:24" ht="12" customHeight="1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</row>
    <row r="676" spans="1:24" ht="12" customHeight="1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</row>
    <row r="677" spans="1:24" ht="12" customHeight="1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</row>
    <row r="678" spans="1:24" ht="12" customHeight="1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</row>
    <row r="679" spans="1:24" ht="12" customHeight="1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</row>
    <row r="680" spans="1:24" ht="12" customHeight="1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</row>
    <row r="681" spans="1:24" ht="12" customHeight="1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</row>
    <row r="682" spans="1:24" ht="12" customHeight="1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</row>
    <row r="683" spans="1:24" ht="12" customHeight="1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</row>
    <row r="684" spans="1:24" ht="12" customHeight="1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</row>
    <row r="685" spans="1:24" ht="12" customHeight="1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</row>
    <row r="686" spans="1:24" ht="12" customHeight="1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</row>
    <row r="687" spans="1:24" ht="12" customHeight="1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</row>
    <row r="688" spans="1:24" ht="12" customHeight="1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</row>
    <row r="689" spans="1:24" ht="12" customHeight="1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</row>
    <row r="690" spans="1:24" ht="12" customHeight="1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</row>
    <row r="691" spans="1:24" ht="12" customHeight="1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</row>
    <row r="692" spans="1:24" ht="12" customHeight="1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</row>
    <row r="693" spans="1:24" ht="12" customHeight="1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</row>
    <row r="694" spans="1:24" ht="12" customHeight="1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</row>
    <row r="695" spans="1:24" ht="12" customHeight="1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</row>
    <row r="696" spans="1:24" ht="12" customHeight="1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</row>
    <row r="697" spans="1:24" ht="12" customHeight="1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</row>
    <row r="698" spans="1:24" ht="12" customHeight="1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</row>
    <row r="699" spans="1:24" ht="12" customHeight="1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</row>
    <row r="700" spans="1:24" ht="12" customHeight="1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</row>
    <row r="701" spans="1:24" ht="12" customHeight="1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</row>
    <row r="702" spans="1:24" ht="12" customHeight="1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</row>
    <row r="703" spans="1:24" ht="12" customHeight="1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</row>
    <row r="704" spans="1:24" ht="12" customHeight="1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</row>
    <row r="705" spans="1:24" ht="12" customHeight="1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</row>
    <row r="706" spans="1:24" ht="12" customHeight="1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</row>
    <row r="707" spans="1:24" ht="12" customHeight="1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</row>
    <row r="708" spans="1:24" ht="12" customHeight="1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</row>
    <row r="709" spans="1:24" ht="12" customHeight="1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</row>
    <row r="710" spans="1:24" ht="12" customHeight="1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</row>
    <row r="711" spans="1:24" ht="12" customHeight="1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</row>
    <row r="712" spans="1:24" ht="12" customHeight="1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</row>
    <row r="713" spans="1:24" ht="12" customHeight="1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</row>
    <row r="714" spans="1:24" ht="12" customHeight="1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</row>
    <row r="715" spans="1:24" ht="12" customHeight="1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</row>
    <row r="716" spans="1:24" ht="12" customHeight="1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</row>
    <row r="717" spans="1:24" ht="12" customHeight="1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</row>
    <row r="718" spans="1:24" ht="12" customHeight="1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</row>
    <row r="719" spans="1:24" ht="12" customHeight="1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</row>
    <row r="720" spans="1:24" ht="12" customHeight="1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</row>
    <row r="721" spans="1:24" ht="12" customHeight="1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</row>
    <row r="722" spans="1:24" ht="12" customHeight="1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</row>
    <row r="723" spans="1:24" ht="12" customHeight="1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</row>
    <row r="724" spans="1:24" ht="12" customHeight="1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</row>
    <row r="725" spans="1:24" ht="12" customHeight="1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</row>
    <row r="726" spans="1:24" ht="12" customHeight="1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</row>
    <row r="727" spans="1:24" ht="12" customHeight="1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</row>
    <row r="728" spans="1:24" ht="12" customHeight="1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</row>
    <row r="729" spans="1:24" ht="12" customHeight="1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</row>
    <row r="730" spans="1:24" ht="12" customHeight="1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</row>
    <row r="731" spans="1:24" ht="12" customHeight="1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</row>
    <row r="732" spans="1:24" ht="12" customHeight="1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</row>
    <row r="733" spans="1:24" ht="12" customHeight="1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</row>
    <row r="734" spans="1:24" ht="12" customHeight="1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</row>
    <row r="735" spans="1:24" ht="12" customHeight="1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</row>
    <row r="736" spans="1:24" ht="12" customHeight="1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</row>
    <row r="737" spans="1:24" ht="12" customHeight="1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</row>
    <row r="738" spans="1:24" ht="12" customHeight="1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</row>
    <row r="739" spans="1:24" ht="12" customHeight="1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</row>
    <row r="740" spans="1:24" ht="12" customHeight="1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</row>
    <row r="741" spans="1:24" ht="12" customHeight="1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</row>
    <row r="742" spans="1:24" ht="12" customHeight="1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</row>
    <row r="743" spans="1:24" ht="12" customHeight="1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</row>
    <row r="744" spans="1:24" ht="12" customHeight="1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</row>
    <row r="745" spans="1:24" ht="12" customHeight="1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</row>
    <row r="746" spans="1:24" ht="12" customHeight="1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</row>
    <row r="747" spans="1:24" ht="12" customHeight="1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</row>
    <row r="748" spans="1:24" ht="12" customHeight="1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</row>
    <row r="749" spans="1:24" ht="12" customHeight="1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</row>
    <row r="750" spans="1:24" ht="12" customHeight="1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</row>
    <row r="751" spans="1:24" ht="12" customHeight="1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</row>
    <row r="752" spans="1:24" ht="12" customHeight="1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</row>
    <row r="753" spans="1:24" ht="12" customHeight="1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</row>
    <row r="754" spans="1:24" ht="12" customHeight="1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</row>
    <row r="755" spans="1:24" ht="12" customHeight="1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</row>
    <row r="756" spans="1:24" ht="12" customHeight="1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</row>
    <row r="757" spans="1:24" ht="12" customHeight="1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</row>
    <row r="758" spans="1:24" ht="12" customHeight="1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</row>
    <row r="759" spans="1:24" ht="12" customHeight="1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</row>
    <row r="760" spans="1:24" ht="12" customHeight="1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</row>
    <row r="761" spans="1:24" ht="12" customHeight="1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</row>
    <row r="762" spans="1:24" ht="12" customHeight="1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</row>
    <row r="763" spans="1:24" ht="12" customHeight="1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</row>
    <row r="764" spans="1:24" ht="12" customHeight="1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</row>
    <row r="765" spans="1:24" ht="12" customHeight="1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</row>
    <row r="766" spans="1:24" ht="12" customHeight="1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</row>
    <row r="767" spans="1:24" ht="12" customHeight="1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</row>
    <row r="768" spans="1:24" ht="12" customHeight="1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</row>
    <row r="769" spans="1:24" ht="12" customHeight="1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</row>
    <row r="770" spans="1:24" ht="12" customHeight="1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</row>
    <row r="771" spans="1:24" ht="12" customHeight="1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</row>
    <row r="772" spans="1:24" ht="12" customHeight="1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</row>
    <row r="773" spans="1:24" ht="12" customHeight="1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</row>
    <row r="774" spans="1:24" ht="12" customHeight="1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</row>
    <row r="775" spans="1:24" ht="12" customHeight="1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</row>
    <row r="776" spans="1:24" ht="12" customHeight="1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</row>
    <row r="777" spans="1:24" ht="12" customHeight="1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</row>
    <row r="778" spans="1:24" ht="12" customHeight="1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</row>
    <row r="779" spans="1:24" ht="12" customHeight="1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</row>
    <row r="780" spans="1:24" ht="12" customHeight="1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</row>
    <row r="781" spans="1:24" ht="12" customHeight="1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</row>
    <row r="782" spans="1:24" ht="12" customHeight="1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</row>
    <row r="783" spans="1:24" ht="12" customHeight="1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</row>
    <row r="784" spans="1:24" ht="12" customHeight="1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</row>
    <row r="785" spans="1:24" ht="12" customHeight="1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</row>
    <row r="786" spans="1:24" ht="12" customHeight="1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</row>
    <row r="787" spans="1:24" ht="12" customHeight="1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</row>
    <row r="788" spans="1:24" ht="12" customHeight="1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</row>
    <row r="789" spans="1:24" ht="12" customHeight="1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</row>
    <row r="790" spans="1:24" ht="12" customHeight="1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</row>
    <row r="791" spans="1:24" ht="12" customHeight="1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</row>
    <row r="792" spans="1:24" ht="12" customHeight="1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</row>
    <row r="793" spans="1:24" ht="12" customHeight="1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</row>
    <row r="794" spans="1:24" ht="12" customHeight="1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</row>
    <row r="795" spans="1:24" ht="12" customHeight="1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</row>
    <row r="796" spans="1:24" ht="12" customHeight="1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</row>
    <row r="797" spans="1:24" ht="12" customHeight="1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</row>
    <row r="798" spans="1:24" ht="12" customHeight="1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</row>
    <row r="799" spans="1:24" ht="12" customHeight="1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</row>
    <row r="800" spans="1:24" ht="12" customHeight="1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</row>
    <row r="801" spans="1:24" ht="12" customHeight="1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</row>
    <row r="802" spans="1:24" ht="12" customHeight="1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</row>
    <row r="803" spans="1:24" ht="12" customHeight="1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</row>
    <row r="804" spans="1:24" ht="12" customHeight="1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</row>
    <row r="805" spans="1:24" ht="12" customHeight="1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</row>
    <row r="806" spans="1:24" ht="12" customHeight="1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</row>
    <row r="807" spans="1:24" ht="12" customHeight="1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</row>
    <row r="808" spans="1:24" ht="12" customHeight="1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</row>
    <row r="809" spans="1:24" ht="12" customHeight="1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</row>
    <row r="810" spans="1:24" ht="12" customHeight="1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</row>
    <row r="811" spans="1:24" ht="12" customHeight="1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</row>
    <row r="812" spans="1:24" ht="12" customHeight="1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</row>
    <row r="813" spans="1:24" ht="12" customHeight="1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</row>
    <row r="814" spans="1:24" ht="12" customHeight="1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</row>
    <row r="815" spans="1:24" ht="12" customHeight="1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</row>
    <row r="816" spans="1:24" ht="12" customHeight="1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</row>
    <row r="817" spans="1:24" ht="12" customHeight="1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</row>
    <row r="818" spans="1:24" ht="12" customHeight="1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</row>
    <row r="819" spans="1:24" ht="12" customHeight="1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</row>
    <row r="820" spans="1:24" ht="12" customHeight="1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</row>
    <row r="821" spans="1:24" ht="12" customHeight="1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</row>
    <row r="822" spans="1:24" ht="12" customHeight="1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</row>
    <row r="823" spans="1:24" ht="12" customHeight="1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</row>
    <row r="824" spans="1:24" ht="12" customHeight="1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</row>
    <row r="825" spans="1:24" ht="12" customHeight="1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</row>
    <row r="826" spans="1:24" ht="12" customHeight="1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</row>
    <row r="827" spans="1:24" ht="12" customHeight="1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</row>
    <row r="828" spans="1:24" ht="12" customHeight="1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</row>
    <row r="829" spans="1:24" ht="12" customHeight="1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</row>
    <row r="830" spans="1:24" ht="12" customHeight="1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</row>
    <row r="831" spans="1:24" ht="12" customHeight="1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</row>
    <row r="832" spans="1:24" ht="12" customHeight="1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</row>
    <row r="833" spans="1:24" ht="12" customHeight="1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</row>
    <row r="834" spans="1:24" ht="12" customHeight="1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</row>
    <row r="835" spans="1:24" ht="12" customHeight="1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</row>
    <row r="836" spans="1:24" ht="12" customHeight="1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</row>
    <row r="837" spans="1:24" ht="12" customHeight="1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</row>
    <row r="838" spans="1:24" ht="12" customHeight="1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</row>
    <row r="839" spans="1:24" ht="12" customHeight="1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</row>
    <row r="840" spans="1:24" ht="12" customHeight="1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</row>
    <row r="841" spans="1:24" ht="12" customHeight="1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</row>
    <row r="842" spans="1:24" ht="12" customHeight="1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</row>
    <row r="843" spans="1:24" ht="12" customHeight="1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</row>
    <row r="844" spans="1:24" ht="12" customHeight="1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</row>
    <row r="845" spans="1:24" ht="12" customHeight="1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</row>
    <row r="846" spans="1:24" ht="12" customHeight="1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</row>
    <row r="847" spans="1:24" ht="12" customHeight="1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</row>
    <row r="848" spans="1:24" ht="12" customHeight="1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</row>
    <row r="849" spans="1:24" ht="12" customHeight="1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</row>
    <row r="850" spans="1:24" ht="12" customHeight="1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</row>
    <row r="851" spans="1:24" ht="12" customHeight="1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</row>
    <row r="852" spans="1:24" ht="12" customHeight="1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</row>
    <row r="853" spans="1:24" ht="12" customHeight="1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</row>
    <row r="854" spans="1:24" ht="12" customHeight="1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</row>
    <row r="855" spans="1:24" ht="12" customHeight="1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</row>
    <row r="856" spans="1:24" ht="12" customHeight="1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</row>
    <row r="857" spans="1:24" ht="12" customHeight="1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</row>
    <row r="858" spans="1:24" ht="12" customHeight="1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</row>
    <row r="859" spans="1:24" ht="12" customHeight="1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</row>
    <row r="860" spans="1:24" ht="12" customHeight="1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</row>
    <row r="861" spans="1:24" ht="12" customHeight="1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</row>
    <row r="862" spans="1:24" ht="12" customHeight="1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</row>
    <row r="863" spans="1:24" ht="12" customHeight="1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</row>
    <row r="864" spans="1:24" ht="12" customHeight="1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</row>
    <row r="865" spans="1:24" ht="12" customHeight="1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</row>
    <row r="866" spans="1:24" ht="12" customHeight="1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</row>
    <row r="867" spans="1:24" ht="12" customHeight="1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</row>
    <row r="868" spans="1:24" ht="12" customHeight="1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</row>
    <row r="869" spans="1:24" ht="12" customHeight="1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</row>
    <row r="870" spans="1:24" ht="12" customHeight="1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</row>
    <row r="871" spans="1:24" ht="12" customHeight="1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</row>
    <row r="872" spans="1:24" ht="12" customHeight="1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</row>
    <row r="873" spans="1:24" ht="12" customHeight="1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</row>
    <row r="874" spans="1:24" ht="12" customHeight="1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</row>
    <row r="875" spans="1:24" ht="12" customHeight="1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</row>
    <row r="876" spans="1:24" ht="12" customHeight="1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</row>
    <row r="877" spans="1:24" ht="12" customHeight="1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</row>
    <row r="878" spans="1:24" ht="12" customHeight="1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</row>
    <row r="879" spans="1:24" ht="12" customHeight="1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</row>
    <row r="880" spans="1:24" ht="12" customHeight="1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</row>
    <row r="881" spans="1:24" ht="12" customHeight="1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</row>
    <row r="882" spans="1:24" ht="12" customHeight="1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</row>
    <row r="883" spans="1:24" ht="12" customHeight="1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</row>
    <row r="884" spans="1:24" ht="12" customHeight="1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</row>
    <row r="885" spans="1:24" ht="12" customHeight="1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</row>
    <row r="886" spans="1:24" ht="12" customHeight="1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</row>
    <row r="887" spans="1:24" ht="12" customHeight="1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</row>
    <row r="888" spans="1:24" ht="12" customHeight="1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</row>
    <row r="889" spans="1:24" ht="12" customHeight="1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</row>
    <row r="890" spans="1:24" ht="12" customHeight="1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</row>
    <row r="891" spans="1:24" ht="12" customHeight="1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</row>
    <row r="892" spans="1:24" ht="12" customHeight="1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</row>
    <row r="893" spans="1:24" ht="12" customHeight="1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</row>
    <row r="894" spans="1:24" ht="12" customHeight="1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</row>
    <row r="895" spans="1:24" ht="12" customHeight="1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</row>
    <row r="896" spans="1:24" ht="12" customHeight="1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</row>
    <row r="897" spans="1:24" ht="12" customHeight="1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</row>
    <row r="898" spans="1:24" ht="12" customHeight="1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</row>
    <row r="899" spans="1:24" ht="12" customHeight="1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</row>
    <row r="900" spans="1:24" ht="12" customHeight="1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</row>
    <row r="901" spans="1:24" ht="12" customHeight="1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</row>
    <row r="902" spans="1:24" ht="12" customHeight="1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</row>
    <row r="903" spans="1:24" ht="12" customHeight="1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</row>
    <row r="904" spans="1:24" ht="12" customHeight="1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</row>
    <row r="905" spans="1:24" ht="12" customHeight="1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</row>
    <row r="906" spans="1:24" ht="12" customHeight="1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</row>
    <row r="907" spans="1:24" ht="12" customHeight="1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</row>
    <row r="908" spans="1:24" ht="12" customHeight="1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</row>
    <row r="909" spans="1:24" ht="12" customHeight="1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</row>
    <row r="910" spans="1:24" ht="12" customHeight="1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</row>
    <row r="911" spans="1:24" ht="12" customHeight="1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</row>
    <row r="912" spans="1:24" ht="12" customHeight="1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</row>
    <row r="913" spans="1:24" ht="12" customHeight="1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</row>
    <row r="914" spans="1:24" ht="12" customHeight="1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</row>
    <row r="915" spans="1:24" ht="12" customHeight="1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</row>
    <row r="916" spans="1:24" ht="12" customHeight="1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</row>
    <row r="917" spans="1:24" ht="12" customHeight="1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</row>
    <row r="918" spans="1:24" ht="12" customHeight="1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</row>
    <row r="919" spans="1:24" ht="12" customHeight="1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</row>
    <row r="920" spans="1:24" ht="12" customHeight="1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</row>
    <row r="921" spans="1:24" ht="12" customHeight="1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</row>
    <row r="922" spans="1:24" ht="12" customHeight="1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</row>
    <row r="923" spans="1:24" ht="12" customHeight="1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</row>
    <row r="924" spans="1:24" ht="12" customHeight="1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</row>
    <row r="925" spans="1:24" ht="12" customHeight="1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</row>
    <row r="926" spans="1:24" ht="12" customHeight="1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</row>
    <row r="927" spans="1:24" ht="12" customHeight="1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</row>
    <row r="928" spans="1:24" ht="12" customHeight="1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</row>
    <row r="929" spans="1:24" ht="12" customHeight="1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</row>
    <row r="930" spans="1:24" ht="12" customHeight="1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</row>
    <row r="931" spans="1:24" ht="12" customHeight="1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</row>
    <row r="932" spans="1:24" ht="12" customHeight="1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</row>
    <row r="933" spans="1:24" ht="12" customHeight="1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</row>
    <row r="934" spans="1:24" ht="12" customHeight="1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</row>
    <row r="935" spans="1:24" ht="12" customHeight="1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</row>
    <row r="936" spans="1:24" ht="12" customHeight="1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</row>
    <row r="937" spans="1:24" ht="12" customHeight="1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</row>
    <row r="938" spans="1:24" ht="12" customHeight="1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</row>
    <row r="939" spans="1:24" ht="12" customHeight="1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</row>
    <row r="940" spans="1:24" ht="12" customHeight="1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</row>
    <row r="941" spans="1:24" ht="12" customHeight="1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</row>
    <row r="942" spans="1:24" ht="12" customHeight="1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</row>
    <row r="943" spans="1:24" ht="12" customHeight="1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</row>
    <row r="944" spans="1:24" ht="12" customHeight="1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</row>
    <row r="945" spans="1:24" ht="12" customHeight="1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</row>
    <row r="946" spans="1:24" ht="12" customHeight="1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</row>
    <row r="947" spans="1:24" ht="12" customHeight="1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</row>
    <row r="948" spans="1:24" ht="12" customHeight="1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</row>
    <row r="949" spans="1:24" ht="12" customHeight="1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</row>
    <row r="950" spans="1:24" ht="12" customHeight="1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</row>
    <row r="951" spans="1:24" ht="12" customHeight="1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</row>
    <row r="952" spans="1:24" ht="12" customHeight="1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</row>
    <row r="953" spans="1:24" ht="12" customHeight="1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</row>
    <row r="954" spans="1:24" ht="12" customHeight="1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</row>
    <row r="955" spans="1:24" ht="12" customHeight="1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</row>
    <row r="956" spans="1:24" ht="12" customHeight="1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</row>
    <row r="957" spans="1:24" ht="12" customHeight="1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</row>
    <row r="958" spans="1:24" ht="12" customHeight="1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</row>
    <row r="959" spans="1:24" ht="12" customHeight="1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</row>
    <row r="960" spans="1:24" ht="12" customHeight="1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</row>
    <row r="961" spans="1:24" ht="12" customHeight="1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</row>
    <row r="962" spans="1:24" ht="12" customHeight="1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</row>
    <row r="963" spans="1:24" ht="12" customHeight="1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</row>
    <row r="964" spans="1:24" ht="12" customHeight="1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</row>
    <row r="965" spans="1:24" ht="12" customHeight="1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</row>
    <row r="966" spans="1:24" ht="12" customHeight="1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</row>
    <row r="967" spans="1:24" ht="12" customHeight="1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</row>
    <row r="968" spans="1:24" ht="12" customHeight="1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</row>
    <row r="969" spans="1:24" ht="12" customHeight="1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</row>
    <row r="970" spans="1:24" ht="12" customHeight="1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</row>
    <row r="971" spans="1:24" ht="12" customHeight="1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</row>
    <row r="972" spans="1:24" ht="12" customHeight="1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</row>
    <row r="973" spans="1:24" ht="12" customHeight="1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</row>
    <row r="974" spans="1:24" ht="12" customHeight="1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</row>
    <row r="975" spans="1:24" ht="12" customHeight="1">
      <c r="A975" s="139"/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</row>
    <row r="976" spans="1:24" ht="12" customHeight="1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</row>
    <row r="977" spans="1:24" ht="12" customHeight="1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</row>
    <row r="978" spans="1:24" ht="12" customHeight="1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</row>
    <row r="979" spans="1:24" ht="12" customHeight="1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</row>
    <row r="980" spans="1:24" ht="12" customHeight="1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</row>
    <row r="981" spans="1:24" ht="12" customHeight="1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</row>
    <row r="982" spans="1:24" ht="12" customHeight="1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</row>
    <row r="983" spans="1:24" ht="12" customHeight="1">
      <c r="A983" s="139"/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</row>
    <row r="984" spans="1:24" ht="12" customHeight="1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</row>
    <row r="985" spans="1:24" ht="12" customHeight="1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</row>
    <row r="986" spans="1:24" ht="12" customHeight="1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</row>
    <row r="987" spans="1:24" ht="12" customHeight="1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</row>
    <row r="988" spans="1:24" ht="12" customHeight="1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</row>
    <row r="989" spans="1:24" ht="12" customHeight="1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</row>
    <row r="990" spans="1:24" ht="12" customHeight="1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</row>
    <row r="991" spans="1:24" ht="12" customHeight="1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</row>
    <row r="992" spans="1:24" ht="12" customHeight="1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</row>
    <row r="993" spans="1:24" ht="12" customHeight="1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</row>
    <row r="994" spans="1:24" ht="12" customHeight="1">
      <c r="A994" s="139"/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</row>
    <row r="995" spans="1:24" ht="12" customHeight="1">
      <c r="A995" s="139"/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</row>
    <row r="996" spans="1:24" ht="12" customHeight="1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</row>
    <row r="997" spans="1:24" ht="12" customHeight="1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Receipts</vt:lpstr>
      <vt:lpstr>Payments</vt:lpstr>
      <vt:lpstr>Budget 2022-2023 </vt:lpstr>
      <vt:lpstr>Sheet2</vt:lpstr>
      <vt:lpstr>Reconciliation</vt:lpstr>
      <vt:lpstr>Budget Proposal 2020-2021</vt:lpstr>
      <vt:lpstr>risklist</vt:lpstr>
      <vt:lpstr>Chq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adshead-grant</cp:lastModifiedBy>
  <cp:lastPrinted>2023-04-10T21:32:54Z</cp:lastPrinted>
  <dcterms:created xsi:type="dcterms:W3CDTF">2022-03-20T20:12:21Z</dcterms:created>
  <dcterms:modified xsi:type="dcterms:W3CDTF">2023-05-28T19:25:42Z</dcterms:modified>
</cp:coreProperties>
</file>