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3\April 2023\"/>
    </mc:Choice>
  </mc:AlternateContent>
  <xr:revisionPtr revIDLastSave="0" documentId="8_{56963F1F-4EE7-4289-9C6D-8375A6A1C4E2}" xr6:coauthVersionLast="47" xr6:coauthVersionMax="47" xr10:uidLastSave="{00000000-0000-0000-0000-000000000000}"/>
  <bookViews>
    <workbookView xWindow="-108" yWindow="-108" windowWidth="23256" windowHeight="12456" tabRatio="797" xr2:uid="{00000000-000D-0000-FFFF-FFFF00000000}"/>
  </bookViews>
  <sheets>
    <sheet name="Receipts" sheetId="1" r:id="rId1"/>
    <sheet name=" Budget Performance 2022-23" sheetId="18" r:id="rId2"/>
    <sheet name="Quartelry Review" sheetId="17" r:id="rId3"/>
    <sheet name="Allotment Rents" sheetId="11" state="hidden" r:id="rId4"/>
    <sheet name="Committed Spend accruals" sheetId="13" r:id="rId5"/>
    <sheet name="Vandalism Cost" sheetId="16" r:id="rId6"/>
    <sheet name="Invoice Raised" sheetId="9" state="hidden" r:id="rId7"/>
  </sheets>
  <definedNames>
    <definedName name="_xlnm._FilterDatabase" localSheetId="1" hidden="1">' Budget Performance 2022-23'!$B$3:$AK$6</definedName>
    <definedName name="_xlnm._FilterDatabase" localSheetId="4" hidden="1">'Committed Spend accruals'!$A$3:$E$3</definedName>
    <definedName name="categories" localSheetId="1">OFFSET(#REF!,0,0,MATCH(REPT("z",255),#REF!),1)</definedName>
    <definedName name="categories">OFFSET(#REF!,0,0,MATCH(REPT("z",255),#REF!),1)</definedName>
    <definedName name="_xlnm.Print_Area" localSheetId="1">' Budget Performance 2022-23'!#REF!</definedName>
    <definedName name="_xlnm.Print_Area" localSheetId="0">Receipts!#REF!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7" l="1"/>
  <c r="D5" i="17"/>
  <c r="D4" i="17"/>
  <c r="D3" i="17"/>
  <c r="D2" i="17"/>
  <c r="I9" i="18"/>
  <c r="J9" i="18"/>
  <c r="K9" i="18"/>
  <c r="L9" i="18"/>
  <c r="M9" i="18"/>
  <c r="N9" i="18"/>
  <c r="O9" i="18"/>
  <c r="P9" i="18"/>
  <c r="Q9" i="18"/>
  <c r="R9" i="18"/>
  <c r="S9" i="18"/>
  <c r="U9" i="18"/>
  <c r="V9" i="18"/>
  <c r="X9" i="18"/>
  <c r="Y9" i="18"/>
  <c r="Z9" i="18"/>
  <c r="AA9" i="18"/>
  <c r="AB9" i="18"/>
  <c r="AD9" i="18"/>
  <c r="AE9" i="18"/>
  <c r="AG9" i="18"/>
  <c r="B12" i="18"/>
  <c r="E9" i="18"/>
  <c r="F9" i="18"/>
  <c r="H9" i="18"/>
  <c r="D9" i="18"/>
  <c r="D8" i="17" l="1"/>
  <c r="D13" i="17" s="1"/>
  <c r="D12" i="13"/>
  <c r="D11" i="13"/>
  <c r="F11" i="13" s="1"/>
  <c r="F12" i="13" s="1"/>
  <c r="F13" i="13" s="1"/>
  <c r="F14" i="13" s="1"/>
  <c r="F15" i="13" s="1"/>
  <c r="F16" i="13" s="1"/>
  <c r="F17" i="13" s="1"/>
  <c r="G19" i="13" s="1"/>
  <c r="G20" i="13" s="1"/>
  <c r="D10" i="13"/>
  <c r="D6" i="13"/>
  <c r="D5" i="13"/>
  <c r="D4" i="13"/>
  <c r="E4" i="13" s="1"/>
  <c r="E5" i="13" s="1"/>
  <c r="E6" i="13" s="1"/>
  <c r="E7" i="13" s="1"/>
  <c r="E8" i="13" s="1"/>
  <c r="E10" i="13" s="1"/>
  <c r="D1" i="13"/>
  <c r="G4" i="18" l="1"/>
  <c r="AI4" i="18" l="1"/>
  <c r="AI9" i="18" s="1"/>
  <c r="G9" i="18"/>
  <c r="C42" i="11" l="1"/>
  <c r="H35" i="11" l="1"/>
  <c r="G35" i="11"/>
  <c r="D35" i="11"/>
  <c r="C40" i="11" s="1"/>
  <c r="C35" i="11"/>
  <c r="C38" i="11" s="1"/>
  <c r="C44" i="11" s="1"/>
  <c r="D46" i="11" s="1"/>
</calcChain>
</file>

<file path=xl/sharedStrings.xml><?xml version="1.0" encoding="utf-8"?>
<sst xmlns="http://schemas.openxmlformats.org/spreadsheetml/2006/main" count="224" uniqueCount="109">
  <si>
    <t>Date</t>
  </si>
  <si>
    <t>salary</t>
  </si>
  <si>
    <t>Pension</t>
  </si>
  <si>
    <t>Paye</t>
  </si>
  <si>
    <t>RECEIPTS</t>
  </si>
  <si>
    <t>Details</t>
  </si>
  <si>
    <t>Precept</t>
  </si>
  <si>
    <t>insurance</t>
  </si>
  <si>
    <t>Grants</t>
  </si>
  <si>
    <t>CIL</t>
  </si>
  <si>
    <t>TOTAL</t>
  </si>
  <si>
    <t>Total Precept Expenses</t>
  </si>
  <si>
    <t>Total</t>
  </si>
  <si>
    <t>VAT Refund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</si>
  <si>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</si>
  <si>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</si>
  <si>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</si>
  <si>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</si>
  <si>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</si>
  <si>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</si>
  <si>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</si>
  <si>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Expenses</t>
  </si>
  <si>
    <t>General Reserve</t>
  </si>
  <si>
    <t>Value
£</t>
  </si>
  <si>
    <t>Payment</t>
  </si>
  <si>
    <t>Utilities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</si>
  <si>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</si>
  <si>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</si>
  <si>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</si>
  <si>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</si>
  <si>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</si>
  <si>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</si>
  <si>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</si>
  <si>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</si>
  <si>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</si>
  <si>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</si>
  <si>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</si>
  <si>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</si>
  <si>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</si>
  <si>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</si>
  <si>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</si>
  <si>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</si>
  <si>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</si>
  <si>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</si>
  <si>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</si>
  <si>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</si>
  <si>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</si>
  <si>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</si>
  <si>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</si>
  <si>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</si>
  <si>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</si>
  <si>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</si>
  <si>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</si>
  <si>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</si>
  <si>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</si>
  <si>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</si>
  <si>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</si>
  <si>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Village Hall car parking</t>
  </si>
  <si>
    <t>Top up Capital Works</t>
  </si>
  <si>
    <t>Allotment Deposit</t>
  </si>
  <si>
    <t>Allotments Income</t>
  </si>
  <si>
    <t>External Labour</t>
  </si>
  <si>
    <t xml:space="preserve">Interest
</t>
  </si>
  <si>
    <t>Location</t>
  </si>
  <si>
    <t>FE</t>
  </si>
  <si>
    <t>GW</t>
  </si>
  <si>
    <t>HS</t>
  </si>
  <si>
    <t>Howe Street Multi Play</t>
  </si>
  <si>
    <t>GW Tower</t>
  </si>
  <si>
    <t>Fe Muga/Goal end</t>
  </si>
  <si>
    <t>2 Picnic Tables (+Installation)</t>
  </si>
  <si>
    <t>Verti Quake FE</t>
  </si>
  <si>
    <t>Date FY</t>
  </si>
  <si>
    <t>2022-2023</t>
  </si>
  <si>
    <t>2023-2024</t>
  </si>
  <si>
    <t>Howe Street bench (Recycled Material)</t>
  </si>
  <si>
    <t>2 Benches (plus Installation)</t>
  </si>
  <si>
    <t>Gw Pavillion External Works</t>
  </si>
  <si>
    <t>Handyman Consumables</t>
  </si>
  <si>
    <t>Tree Works</t>
  </si>
  <si>
    <t>Top Up General Works</t>
  </si>
  <si>
    <t>Employee Contribution</t>
  </si>
  <si>
    <t>Employee Additional Contribution</t>
  </si>
  <si>
    <t>Employer Contribution</t>
  </si>
  <si>
    <t>Handyman Assets / Tools</t>
  </si>
  <si>
    <t>Office Equipment (Stationery +Postage)</t>
  </si>
  <si>
    <t>S137 - Grant</t>
  </si>
  <si>
    <t>Cost</t>
  </si>
  <si>
    <t>Pavilion Vandalism</t>
  </si>
  <si>
    <t>Play Equipment Vandalism</t>
  </si>
  <si>
    <t>Other Income</t>
  </si>
  <si>
    <t>Pavilion Income</t>
  </si>
  <si>
    <t>Staff Costs</t>
  </si>
  <si>
    <t>Administration</t>
  </si>
  <si>
    <t>Open Spaces</t>
  </si>
  <si>
    <t>Allotments</t>
  </si>
  <si>
    <t>Spent</t>
  </si>
  <si>
    <t>Balance</t>
  </si>
  <si>
    <t xml:space="preserve">Committed Spend </t>
  </si>
  <si>
    <t>2024-2025</t>
  </si>
  <si>
    <t>Defib + Cabinet</t>
  </si>
  <si>
    <t>Fence at FE</t>
  </si>
  <si>
    <t>Container</t>
  </si>
  <si>
    <t>Bal</t>
  </si>
  <si>
    <t>Overspend</t>
  </si>
  <si>
    <t>Underspend</t>
  </si>
  <si>
    <t>Reserve</t>
  </si>
  <si>
    <t>Top up General Works</t>
  </si>
  <si>
    <t>Top up capital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</si>
</sst>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164" formatCode="[$£]#,##0.00"/>
    <numFmt numFmtId="165" formatCode="_(* #,##0.00_);_(* \(#,##0.00\);_(* &quot;-&quot;??_);_(@_)"/>
    <numFmt numFmtId="166" formatCode="&quot;£&quot;#,##0.00"/>
    <numFmt numFmtId="167" formatCode="_(&quot;$&quot;* #,##0.00_);_(&quot;$&quot;* \(#,##0.00\);_(&quot;$&quot;* &quot;-&quot;??_);_(@_)"/>
    <numFmt numFmtId="168" formatCode="&quot;£&quot;#,##0"/>
  </numFmts>
  <fonts count="28">
    <font>
      <sz val="10"/>
      <color rgb="FF000000"/>
      <name val="Helvetica Neue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8"/>
      <name val="Helvetica Neue"/>
    </font>
    <font>
      <sz val="10"/>
      <color theme="1"/>
      <name val="Calibri"/>
      <family val="2"/>
      <scheme val="minor"/>
    </font>
    <font>
      <sz val="10"/>
      <color rgb="FF000000"/>
      <name val="Arial Nova Cond"/>
      <family val="2"/>
    </font>
    <font>
      <b/>
      <sz val="10"/>
      <color rgb="FF000000"/>
      <name val="Arial Nova Cond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Calibri"/>
      <family val="2"/>
    </font>
    <font>
      <b/>
      <sz val="1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1" fillId="0" borderId="5"/>
    <xf numFmtId="165" fontId="12" fillId="0" borderId="5" applyFont="0" applyFill="0" applyBorder="0" applyAlignment="0" applyProtection="0"/>
    <xf numFmtId="167" fontId="12" fillId="0" borderId="5" applyFont="0" applyFill="0" applyBorder="0" applyAlignment="0" applyProtection="0"/>
    <xf numFmtId="0" fontId="19" fillId="0" borderId="5"/>
  </cellStyleXfs>
  <cellXfs count="196">
    <xf numFmtId="0" fontId="0" fillId="0" borderId="0" xfId="0" applyAlignment="1">
      <alignment vertical="top" wrapText="1"/>
    </xf>
    <xf numFmtId="0" fontId="1" fillId="0" borderId="0" xfId="0" applyFont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left" vertical="top"/>
    </xf>
    <xf numFmtId="1" fontId="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15" fillId="0" borderId="6" xfId="0" applyFont="1" applyBorder="1" applyAlignment="1">
      <alignment vertical="center" wrapText="1"/>
    </xf>
    <xf numFmtId="8" fontId="15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14" xfId="0" applyBorder="1" applyAlignment="1">
      <alignment horizontal="center" vertical="top" wrapText="1"/>
    </xf>
    <xf numFmtId="8" fontId="0" fillId="0" borderId="6" xfId="0" applyNumberForma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8" fontId="13" fillId="0" borderId="14" xfId="0" applyNumberFormat="1" applyFont="1" applyBorder="1" applyAlignment="1">
      <alignment horizontal="center" vertical="top" wrapText="1"/>
    </xf>
    <xf numFmtId="8" fontId="13" fillId="0" borderId="6" xfId="0" applyNumberFormat="1" applyFont="1" applyBorder="1" applyAlignment="1">
      <alignment vertical="top" wrapText="1"/>
    </xf>
    <xf numFmtId="8" fontId="0" fillId="0" borderId="0" xfId="0" applyNumberFormat="1" applyAlignment="1">
      <alignment horizontal="center" vertical="center" wrapText="1"/>
    </xf>
    <xf numFmtId="6" fontId="0" fillId="0" borderId="0" xfId="0" applyNumberFormat="1" applyAlignment="1">
      <alignment horizontal="center" vertical="top" wrapText="1"/>
    </xf>
    <xf numFmtId="8" fontId="17" fillId="4" borderId="6" xfId="0" applyNumberFormat="1" applyFont="1" applyFill="1" applyBorder="1" applyAlignment="1">
      <alignment horizontal="center" vertical="top" wrapText="1"/>
    </xf>
    <xf numFmtId="8" fontId="18" fillId="4" borderId="6" xfId="0" applyNumberFormat="1" applyFont="1" applyFill="1" applyBorder="1" applyAlignment="1">
      <alignment horizontal="center" vertical="top" wrapText="1"/>
    </xf>
    <xf numFmtId="8" fontId="18" fillId="0" borderId="0" xfId="0" applyNumberFormat="1" applyFont="1" applyAlignment="1">
      <alignment horizontal="center" vertical="top" wrapText="1"/>
    </xf>
    <xf numFmtId="8" fontId="15" fillId="0" borderId="6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8" fontId="5" fillId="5" borderId="6" xfId="0" applyNumberFormat="1" applyFont="1" applyFill="1" applyBorder="1" applyAlignment="1">
      <alignment horizontal="center" vertical="top" wrapText="1"/>
    </xf>
    <xf numFmtId="8" fontId="9" fillId="5" borderId="6" xfId="0" applyNumberFormat="1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8" fontId="0" fillId="0" borderId="11" xfId="0" applyNumberForma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8" fontId="13" fillId="0" borderId="0" xfId="0" applyNumberFormat="1" applyFont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0" fillId="5" borderId="6" xfId="0" applyFill="1" applyBorder="1" applyAlignment="1">
      <alignment vertical="top" wrapText="1"/>
    </xf>
    <xf numFmtId="0" fontId="5" fillId="5" borderId="6" xfId="0" applyFont="1" applyFill="1" applyBorder="1" applyAlignment="1">
      <alignment horizontal="center" vertical="top" wrapText="1"/>
    </xf>
    <xf numFmtId="49" fontId="1" fillId="5" borderId="6" xfId="0" applyNumberFormat="1" applyFont="1" applyFill="1" applyBorder="1" applyAlignment="1">
      <alignment vertical="top" wrapText="1"/>
    </xf>
    <xf numFmtId="15" fontId="0" fillId="5" borderId="6" xfId="0" applyNumberFormat="1" applyFill="1" applyBorder="1" applyAlignment="1">
      <alignment horizontal="center"/>
    </xf>
    <xf numFmtId="0" fontId="0" fillId="5" borderId="6" xfId="0" applyFill="1" applyBorder="1"/>
    <xf numFmtId="1" fontId="7" fillId="13" borderId="2" xfId="0" applyNumberFormat="1" applyFont="1" applyFill="1" applyBorder="1" applyAlignment="1">
      <alignment horizontal="left" vertical="center"/>
    </xf>
    <xf numFmtId="49" fontId="6" fillId="13" borderId="2" xfId="0" applyNumberFormat="1" applyFont="1" applyFill="1" applyBorder="1" applyAlignment="1">
      <alignment horizontal="center" vertical="top"/>
    </xf>
    <xf numFmtId="1" fontId="1" fillId="13" borderId="2" xfId="0" applyNumberFormat="1" applyFont="1" applyFill="1" applyBorder="1" applyAlignment="1">
      <alignment vertical="center"/>
    </xf>
    <xf numFmtId="49" fontId="7" fillId="0" borderId="6" xfId="0" applyNumberFormat="1" applyFont="1" applyBorder="1" applyAlignment="1">
      <alignment horizontal="left" vertical="top"/>
    </xf>
    <xf numFmtId="49" fontId="7" fillId="0" borderId="6" xfId="0" applyNumberFormat="1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 wrapText="1"/>
    </xf>
    <xf numFmtId="1" fontId="1" fillId="10" borderId="8" xfId="0" applyNumberFormat="1" applyFont="1" applyFill="1" applyBorder="1" applyAlignment="1">
      <alignment horizontal="left" vertical="top" wrapText="1"/>
    </xf>
    <xf numFmtId="1" fontId="1" fillId="10" borderId="8" xfId="0" applyNumberFormat="1" applyFont="1" applyFill="1" applyBorder="1" applyAlignment="1">
      <alignment vertical="top" wrapText="1"/>
    </xf>
    <xf numFmtId="164" fontId="10" fillId="10" borderId="8" xfId="0" applyNumberFormat="1" applyFont="1" applyFill="1" applyBorder="1" applyAlignment="1">
      <alignment horizontal="center" vertical="top"/>
    </xf>
    <xf numFmtId="164" fontId="7" fillId="10" borderId="8" xfId="0" applyNumberFormat="1" applyFont="1" applyFill="1" applyBorder="1" applyAlignment="1">
      <alignment horizontal="center" vertical="top"/>
    </xf>
    <xf numFmtId="164" fontId="1" fillId="10" borderId="8" xfId="0" applyNumberFormat="1" applyFont="1" applyFill="1" applyBorder="1" applyAlignment="1">
      <alignment vertical="top" wrapText="1"/>
    </xf>
    <xf numFmtId="164" fontId="1" fillId="10" borderId="23" xfId="0" applyNumberFormat="1" applyFont="1" applyFill="1" applyBorder="1" applyAlignment="1">
      <alignment vertical="top" wrapText="1"/>
    </xf>
    <xf numFmtId="0" fontId="1" fillId="5" borderId="6" xfId="0" applyFont="1" applyFill="1" applyBorder="1" applyAlignment="1">
      <alignment vertical="center"/>
    </xf>
    <xf numFmtId="0" fontId="21" fillId="5" borderId="6" xfId="0" applyFont="1" applyFill="1" applyBorder="1"/>
    <xf numFmtId="168" fontId="0" fillId="0" borderId="0" xfId="0" applyNumberFormat="1" applyAlignment="1">
      <alignment horizontal="center" vertical="top" wrapText="1"/>
    </xf>
    <xf numFmtId="168" fontId="1" fillId="0" borderId="6" xfId="0" applyNumberFormat="1" applyFont="1" applyBorder="1" applyAlignment="1">
      <alignment horizontal="center" vertical="center" wrapText="1"/>
    </xf>
    <xf numFmtId="168" fontId="1" fillId="5" borderId="6" xfId="0" applyNumberFormat="1" applyFont="1" applyFill="1" applyBorder="1" applyAlignment="1">
      <alignment horizontal="center" vertical="center" wrapText="1"/>
    </xf>
    <xf numFmtId="168" fontId="0" fillId="5" borderId="6" xfId="0" applyNumberFormat="1" applyFill="1" applyBorder="1" applyAlignment="1">
      <alignment horizontal="center" vertical="center" wrapText="1"/>
    </xf>
    <xf numFmtId="168" fontId="0" fillId="5" borderId="6" xfId="0" applyNumberFormat="1" applyFill="1" applyBorder="1" applyAlignment="1">
      <alignment horizontal="center"/>
    </xf>
    <xf numFmtId="49" fontId="4" fillId="0" borderId="21" xfId="1" applyNumberFormat="1" applyFont="1" applyBorder="1" applyAlignment="1">
      <alignment vertical="center"/>
    </xf>
    <xf numFmtId="0" fontId="11" fillId="0" borderId="5" xfId="1" applyAlignment="1">
      <alignment vertical="top" wrapText="1"/>
    </xf>
    <xf numFmtId="168" fontId="13" fillId="0" borderId="6" xfId="1" applyNumberFormat="1" applyFont="1" applyBorder="1" applyAlignment="1">
      <alignment horizontal="center" vertical="top" wrapText="1"/>
    </xf>
    <xf numFmtId="49" fontId="6" fillId="0" borderId="22" xfId="1" applyNumberFormat="1" applyFont="1" applyBorder="1" applyAlignment="1">
      <alignment vertical="center"/>
    </xf>
    <xf numFmtId="0" fontId="5" fillId="0" borderId="22" xfId="1" applyFont="1" applyBorder="1" applyAlignment="1">
      <alignment vertical="top" wrapText="1"/>
    </xf>
    <xf numFmtId="168" fontId="11" fillId="0" borderId="5" xfId="1" applyNumberFormat="1" applyAlignment="1">
      <alignment horizontal="center" vertical="top" wrapText="1"/>
    </xf>
    <xf numFmtId="49" fontId="7" fillId="3" borderId="6" xfId="1" applyNumberFormat="1" applyFont="1" applyFill="1" applyBorder="1" applyAlignment="1">
      <alignment horizontal="center" vertical="top"/>
    </xf>
    <xf numFmtId="168" fontId="7" fillId="4" borderId="6" xfId="1" applyNumberFormat="1" applyFont="1" applyFill="1" applyBorder="1" applyAlignment="1">
      <alignment horizontal="center" vertical="center" wrapText="1"/>
    </xf>
    <xf numFmtId="14" fontId="15" fillId="5" borderId="6" xfId="1" applyNumberFormat="1" applyFont="1" applyFill="1" applyBorder="1" applyAlignment="1">
      <alignment horizontal="center" vertical="top" wrapText="1"/>
    </xf>
    <xf numFmtId="0" fontId="15" fillId="5" borderId="6" xfId="1" applyFont="1" applyFill="1" applyBorder="1" applyAlignment="1">
      <alignment horizontal="center" vertical="top" wrapText="1"/>
    </xf>
    <xf numFmtId="0" fontId="1" fillId="0" borderId="6" xfId="1" applyFont="1" applyBorder="1" applyAlignment="1">
      <alignment vertical="center" wrapText="1"/>
    </xf>
    <xf numFmtId="168" fontId="1" fillId="0" borderId="6" xfId="1" applyNumberFormat="1" applyFont="1" applyBorder="1" applyAlignment="1">
      <alignment horizontal="center" vertical="center" wrapText="1"/>
    </xf>
    <xf numFmtId="0" fontId="15" fillId="10" borderId="6" xfId="1" applyFont="1" applyFill="1" applyBorder="1" applyAlignment="1">
      <alignment horizontal="center" vertical="top" wrapText="1"/>
    </xf>
    <xf numFmtId="0" fontId="1" fillId="10" borderId="6" xfId="1" applyFont="1" applyFill="1" applyBorder="1" applyAlignment="1">
      <alignment vertical="center" wrapText="1"/>
    </xf>
    <xf numFmtId="168" fontId="1" fillId="10" borderId="6" xfId="1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center" vertical="top" wrapText="1"/>
    </xf>
    <xf numFmtId="7" fontId="13" fillId="0" borderId="0" xfId="0" applyNumberFormat="1" applyFont="1" applyAlignment="1">
      <alignment horizontal="center" vertical="top" wrapText="1"/>
    </xf>
    <xf numFmtId="7" fontId="0" fillId="0" borderId="0" xfId="0" applyNumberFormat="1" applyAlignment="1">
      <alignment horizontal="center" vertical="top" wrapText="1"/>
    </xf>
    <xf numFmtId="1" fontId="1" fillId="1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6" fontId="0" fillId="0" borderId="0" xfId="0" applyNumberFormat="1" applyAlignment="1">
      <alignment horizontal="center" vertical="center" wrapText="1"/>
    </xf>
    <xf numFmtId="6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top" wrapText="1"/>
    </xf>
    <xf numFmtId="6" fontId="0" fillId="0" borderId="6" xfId="0" applyNumberFormat="1" applyBorder="1" applyAlignment="1">
      <alignment horizontal="center" vertical="center" wrapText="1"/>
    </xf>
    <xf numFmtId="6" fontId="13" fillId="4" borderId="13" xfId="4" applyNumberFormat="1" applyFont="1" applyFill="1" applyBorder="1" applyAlignment="1">
      <alignment horizontal="center" vertical="center" wrapText="1"/>
    </xf>
    <xf numFmtId="6" fontId="13" fillId="10" borderId="5" xfId="4" applyNumberFormat="1" applyFont="1" applyFill="1" applyAlignment="1">
      <alignment horizontal="center" vertical="center" wrapText="1"/>
    </xf>
    <xf numFmtId="0" fontId="19" fillId="10" borderId="19" xfId="4" applyFill="1" applyBorder="1" applyAlignment="1">
      <alignment horizontal="center" vertical="center" wrapText="1"/>
    </xf>
    <xf numFmtId="0" fontId="13" fillId="18" borderId="19" xfId="4" applyFont="1" applyFill="1" applyBorder="1" applyAlignment="1">
      <alignment horizontal="center" vertical="center" wrapText="1"/>
    </xf>
    <xf numFmtId="0" fontId="13" fillId="14" borderId="7" xfId="4" applyFont="1" applyFill="1" applyBorder="1" applyAlignment="1">
      <alignment horizontal="center" vertical="center" wrapText="1"/>
    </xf>
    <xf numFmtId="0" fontId="13" fillId="10" borderId="5" xfId="4" applyFont="1" applyFill="1" applyAlignment="1">
      <alignment horizontal="center" vertical="center" wrapText="1"/>
    </xf>
    <xf numFmtId="0" fontId="13" fillId="5" borderId="5" xfId="4" applyFont="1" applyFill="1" applyAlignment="1">
      <alignment horizontal="center" vertical="center" wrapText="1"/>
    </xf>
    <xf numFmtId="0" fontId="13" fillId="15" borderId="7" xfId="4" applyFont="1" applyFill="1" applyBorder="1" applyAlignment="1">
      <alignment horizontal="center" vertical="center" wrapText="1"/>
    </xf>
    <xf numFmtId="0" fontId="19" fillId="10" borderId="5" xfId="4" applyFill="1" applyAlignment="1">
      <alignment vertical="top" wrapText="1"/>
    </xf>
    <xf numFmtId="0" fontId="19" fillId="10" borderId="5" xfId="4" applyFill="1" applyAlignment="1">
      <alignment horizontal="center" vertical="center" wrapText="1"/>
    </xf>
    <xf numFmtId="0" fontId="19" fillId="0" borderId="5" xfId="4" applyAlignment="1">
      <alignment horizontal="center" vertical="top" wrapText="1"/>
    </xf>
    <xf numFmtId="0" fontId="19" fillId="0" borderId="5" xfId="4" applyAlignment="1">
      <alignment vertical="top" wrapText="1"/>
    </xf>
    <xf numFmtId="8" fontId="13" fillId="4" borderId="24" xfId="4" applyNumberFormat="1" applyFont="1" applyFill="1" applyBorder="1" applyAlignment="1">
      <alignment horizontal="center" vertical="center" wrapText="1"/>
    </xf>
    <xf numFmtId="0" fontId="13" fillId="13" borderId="5" xfId="4" applyFont="1" applyFill="1" applyAlignment="1">
      <alignment horizontal="center" vertical="center" wrapText="1"/>
    </xf>
    <xf numFmtId="0" fontId="19" fillId="13" borderId="5" xfId="4" applyFill="1" applyAlignment="1">
      <alignment horizontal="center" vertical="center" wrapText="1"/>
    </xf>
    <xf numFmtId="0" fontId="13" fillId="18" borderId="5" xfId="4" applyFont="1" applyFill="1" applyAlignment="1">
      <alignment horizontal="center" vertical="center" wrapText="1"/>
    </xf>
    <xf numFmtId="0" fontId="13" fillId="16" borderId="5" xfId="4" applyFont="1" applyFill="1" applyAlignment="1">
      <alignment horizontal="center" vertical="center" wrapText="1"/>
    </xf>
    <xf numFmtId="0" fontId="19" fillId="16" borderId="5" xfId="4" applyFill="1" applyAlignment="1">
      <alignment horizontal="center" vertical="center" wrapText="1"/>
    </xf>
    <xf numFmtId="0" fontId="19" fillId="0" borderId="7" xfId="4" applyBorder="1" applyAlignment="1">
      <alignment horizontal="center" vertical="top" wrapText="1"/>
    </xf>
    <xf numFmtId="0" fontId="26" fillId="0" borderId="13" xfId="4" applyFont="1" applyBorder="1" applyAlignment="1">
      <alignment horizontal="center" vertical="center" wrapText="1"/>
    </xf>
    <xf numFmtId="0" fontId="3" fillId="10" borderId="13" xfId="4" applyFont="1" applyFill="1" applyBorder="1" applyAlignment="1">
      <alignment horizontal="center" vertical="center" wrapText="1"/>
    </xf>
    <xf numFmtId="0" fontId="1" fillId="2" borderId="6" xfId="4" applyFont="1" applyFill="1" applyBorder="1" applyAlignment="1">
      <alignment horizontal="center" vertical="center" wrapText="1"/>
    </xf>
    <xf numFmtId="4" fontId="24" fillId="2" borderId="6" xfId="4" applyNumberFormat="1" applyFont="1" applyFill="1" applyBorder="1" applyAlignment="1">
      <alignment horizontal="center" vertical="center" wrapText="1"/>
    </xf>
    <xf numFmtId="0" fontId="24" fillId="12" borderId="6" xfId="4" applyFont="1" applyFill="1" applyBorder="1" applyAlignment="1">
      <alignment horizontal="center" vertical="center" wrapText="1"/>
    </xf>
    <xf numFmtId="0" fontId="24" fillId="2" borderId="6" xfId="4" applyFont="1" applyFill="1" applyBorder="1" applyAlignment="1">
      <alignment horizontal="center" vertical="center" wrapText="1"/>
    </xf>
    <xf numFmtId="0" fontId="24" fillId="17" borderId="6" xfId="4" applyFont="1" applyFill="1" applyBorder="1" applyAlignment="1">
      <alignment horizontal="center" vertical="center" wrapText="1"/>
    </xf>
    <xf numFmtId="0" fontId="1" fillId="9" borderId="6" xfId="4" applyFont="1" applyFill="1" applyBorder="1" applyAlignment="1">
      <alignment horizontal="center" vertical="center" wrapText="1"/>
    </xf>
    <xf numFmtId="0" fontId="7" fillId="12" borderId="15" xfId="4" applyFont="1" applyFill="1" applyBorder="1" applyAlignment="1">
      <alignment horizontal="center" vertical="center" wrapText="1"/>
    </xf>
    <xf numFmtId="8" fontId="7" fillId="7" borderId="15" xfId="4" applyNumberFormat="1" applyFont="1" applyFill="1" applyBorder="1" applyAlignment="1">
      <alignment horizontal="center" vertical="center" wrapText="1"/>
    </xf>
    <xf numFmtId="8" fontId="7" fillId="10" borderId="15" xfId="4" applyNumberFormat="1" applyFont="1" applyFill="1" applyBorder="1" applyAlignment="1">
      <alignment horizontal="center" vertical="center" wrapText="1"/>
    </xf>
    <xf numFmtId="0" fontId="7" fillId="4" borderId="6" xfId="4" applyFont="1" applyFill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166" fontId="1" fillId="2" borderId="6" xfId="4" applyNumberFormat="1" applyFont="1" applyFill="1" applyBorder="1" applyAlignment="1">
      <alignment horizontal="center" vertical="center" wrapText="1"/>
    </xf>
    <xf numFmtId="166" fontId="24" fillId="2" borderId="6" xfId="4" applyNumberFormat="1" applyFont="1" applyFill="1" applyBorder="1" applyAlignment="1">
      <alignment horizontal="center" vertical="center" wrapText="1"/>
    </xf>
    <xf numFmtId="166" fontId="24" fillId="12" borderId="6" xfId="4" applyNumberFormat="1" applyFont="1" applyFill="1" applyBorder="1" applyAlignment="1">
      <alignment horizontal="center" vertical="center" wrapText="1"/>
    </xf>
    <xf numFmtId="166" fontId="24" fillId="17" borderId="6" xfId="4" applyNumberFormat="1" applyFont="1" applyFill="1" applyBorder="1" applyAlignment="1">
      <alignment horizontal="center" vertical="center" wrapText="1"/>
    </xf>
    <xf numFmtId="166" fontId="7" fillId="12" borderId="17" xfId="4" applyNumberFormat="1" applyFont="1" applyFill="1" applyBorder="1" applyAlignment="1">
      <alignment horizontal="center" vertical="center" wrapText="1"/>
    </xf>
    <xf numFmtId="8" fontId="25" fillId="4" borderId="17" xfId="4" applyNumberFormat="1" applyFont="1" applyFill="1" applyBorder="1" applyAlignment="1">
      <alignment horizontal="center" vertical="center" wrapText="1"/>
    </xf>
    <xf numFmtId="8" fontId="25" fillId="10" borderId="5" xfId="4" applyNumberFormat="1" applyFont="1" applyFill="1" applyAlignment="1">
      <alignment horizontal="center" vertical="center" wrapText="1"/>
    </xf>
    <xf numFmtId="8" fontId="1" fillId="0" borderId="5" xfId="4" applyNumberFormat="1" applyFont="1" applyAlignment="1">
      <alignment horizontal="center" vertical="center" wrapText="1"/>
    </xf>
    <xf numFmtId="8" fontId="19" fillId="0" borderId="5" xfId="4" applyNumberFormat="1" applyAlignment="1">
      <alignment horizontal="center" vertical="top" wrapText="1"/>
    </xf>
    <xf numFmtId="8" fontId="19" fillId="0" borderId="5" xfId="4" applyNumberFormat="1" applyAlignment="1">
      <alignment vertical="top" wrapText="1"/>
    </xf>
    <xf numFmtId="164" fontId="14" fillId="11" borderId="5" xfId="4" applyNumberFormat="1" applyFont="1" applyFill="1" applyAlignment="1">
      <alignment horizontal="center" vertical="center" wrapText="1"/>
    </xf>
    <xf numFmtId="8" fontId="19" fillId="0" borderId="6" xfId="4" applyNumberFormat="1" applyBorder="1" applyAlignment="1">
      <alignment horizontal="center" vertical="top" wrapText="1"/>
    </xf>
    <xf numFmtId="164" fontId="3" fillId="10" borderId="5" xfId="4" applyNumberFormat="1" applyFont="1" applyFill="1" applyAlignment="1">
      <alignment vertical="top" wrapText="1"/>
    </xf>
    <xf numFmtId="8" fontId="13" fillId="10" borderId="5" xfId="4" applyNumberFormat="1" applyFont="1" applyFill="1" applyAlignment="1">
      <alignment horizontal="center" vertical="top" wrapText="1"/>
    </xf>
    <xf numFmtId="164" fontId="1" fillId="0" borderId="5" xfId="4" applyNumberFormat="1" applyFont="1" applyAlignment="1">
      <alignment vertical="center"/>
    </xf>
    <xf numFmtId="164" fontId="3" fillId="0" borderId="5" xfId="4" applyNumberFormat="1" applyFont="1" applyAlignment="1">
      <alignment vertical="top" wrapText="1"/>
    </xf>
    <xf numFmtId="164" fontId="3" fillId="5" borderId="5" xfId="4" applyNumberFormat="1" applyFont="1" applyFill="1" applyAlignment="1">
      <alignment vertical="top" wrapText="1"/>
    </xf>
    <xf numFmtId="164" fontId="14" fillId="6" borderId="5" xfId="4" applyNumberFormat="1" applyFont="1" applyFill="1" applyAlignment="1">
      <alignment horizontal="center" vertical="center" wrapText="1"/>
    </xf>
    <xf numFmtId="8" fontId="13" fillId="4" borderId="9" xfId="4" applyNumberFormat="1" applyFont="1" applyFill="1" applyBorder="1" applyAlignment="1">
      <alignment horizontal="center" vertical="top" wrapText="1"/>
    </xf>
    <xf numFmtId="8" fontId="19" fillId="4" borderId="16" xfId="4" applyNumberFormat="1" applyFill="1" applyBorder="1" applyAlignment="1">
      <alignment horizontal="center" vertical="top" wrapText="1"/>
    </xf>
    <xf numFmtId="8" fontId="13" fillId="13" borderId="15" xfId="4" applyNumberFormat="1" applyFont="1" applyFill="1" applyBorder="1" applyAlignment="1">
      <alignment vertical="top" wrapText="1"/>
    </xf>
    <xf numFmtId="0" fontId="19" fillId="5" borderId="5" xfId="4" applyFill="1" applyAlignment="1">
      <alignment horizontal="center" vertical="top" wrapText="1"/>
    </xf>
    <xf numFmtId="0" fontId="19" fillId="5" borderId="5" xfId="4" applyFill="1" applyAlignment="1">
      <alignment vertical="top" wrapText="1"/>
    </xf>
    <xf numFmtId="6" fontId="13" fillId="5" borderId="5" xfId="4" applyNumberFormat="1" applyFont="1" applyFill="1" applyAlignment="1">
      <alignment horizontal="center" vertical="top" wrapText="1"/>
    </xf>
    <xf numFmtId="8" fontId="19" fillId="5" borderId="5" xfId="4" applyNumberFormat="1" applyFill="1" applyAlignment="1">
      <alignment horizontal="center" vertical="top" wrapText="1"/>
    </xf>
    <xf numFmtId="6" fontId="19" fillId="5" borderId="5" xfId="4" applyNumberFormat="1" applyFill="1" applyAlignment="1">
      <alignment horizontal="center" vertical="top" wrapText="1"/>
    </xf>
    <xf numFmtId="8" fontId="27" fillId="19" borderId="5" xfId="1" applyNumberFormat="1" applyFont="1" applyFill="1" applyAlignment="1">
      <alignment horizontal="center" vertical="center" wrapText="1"/>
    </xf>
    <xf numFmtId="8" fontId="27" fillId="20" borderId="5" xfId="1" applyNumberFormat="1" applyFont="1" applyFill="1" applyAlignment="1">
      <alignment horizontal="center" vertical="center" wrapText="1"/>
    </xf>
    <xf numFmtId="8" fontId="27" fillId="21" borderId="5" xfId="1" applyNumberFormat="1" applyFont="1" applyFill="1" applyAlignment="1">
      <alignment horizontal="center" vertical="center" wrapText="1"/>
    </xf>
    <xf numFmtId="168" fontId="1" fillId="5" borderId="6" xfId="1" applyNumberFormat="1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top" wrapText="1"/>
    </xf>
    <xf numFmtId="0" fontId="1" fillId="10" borderId="6" xfId="0" applyFont="1" applyFill="1" applyBorder="1" applyAlignment="1">
      <alignment vertical="center" wrapText="1"/>
    </xf>
    <xf numFmtId="168" fontId="0" fillId="10" borderId="6" xfId="0" applyNumberFormat="1" applyFill="1" applyBorder="1" applyAlignment="1">
      <alignment horizontal="center" vertical="center" wrapText="1"/>
    </xf>
    <xf numFmtId="0" fontId="11" fillId="0" borderId="5" xfId="1" applyAlignment="1">
      <alignment horizontal="center" vertical="top" wrapText="1"/>
    </xf>
    <xf numFmtId="168" fontId="27" fillId="4" borderId="5" xfId="1" applyNumberFormat="1" applyFont="1" applyFill="1" applyAlignment="1">
      <alignment horizontal="center" vertical="top" wrapText="1"/>
    </xf>
    <xf numFmtId="8" fontId="0" fillId="5" borderId="6" xfId="0" applyNumberForma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8" fontId="13" fillId="4" borderId="0" xfId="0" applyNumberFormat="1" applyFont="1" applyFill="1" applyAlignment="1">
      <alignment horizontal="center" vertical="top" wrapText="1"/>
    </xf>
    <xf numFmtId="8" fontId="19" fillId="10" borderId="16" xfId="4" applyNumberFormat="1" applyFill="1" applyBorder="1" applyAlignment="1">
      <alignment horizontal="center" vertical="top" wrapText="1"/>
    </xf>
    <xf numFmtId="8" fontId="19" fillId="0" borderId="5" xfId="4" applyNumberFormat="1" applyAlignment="1">
      <alignment horizontal="center" vertical="center" wrapText="1"/>
    </xf>
    <xf numFmtId="0" fontId="19" fillId="0" borderId="5" xfId="4" applyAlignment="1">
      <alignment horizontal="center" vertical="center" wrapText="1"/>
    </xf>
    <xf numFmtId="0" fontId="13" fillId="0" borderId="5" xfId="4" applyFont="1" applyAlignment="1">
      <alignment vertical="top" wrapText="1"/>
    </xf>
    <xf numFmtId="8" fontId="13" fillId="0" borderId="5" xfId="4" applyNumberFormat="1" applyFont="1" applyAlignment="1">
      <alignment vertical="top" wrapText="1"/>
    </xf>
    <xf numFmtId="8" fontId="13" fillId="0" borderId="5" xfId="4" applyNumberFormat="1" applyFont="1" applyAlignment="1">
      <alignment horizontal="center" vertical="top" wrapText="1"/>
    </xf>
    <xf numFmtId="9" fontId="19" fillId="0" borderId="5" xfId="4" applyNumberFormat="1" applyAlignment="1">
      <alignment horizontal="center" vertical="top" wrapText="1"/>
    </xf>
    <xf numFmtId="8" fontId="13" fillId="10" borderId="15" xfId="4" applyNumberFormat="1" applyFont="1" applyFill="1" applyBorder="1" applyAlignment="1">
      <alignment vertical="top" wrapText="1"/>
    </xf>
    <xf numFmtId="0" fontId="19" fillId="0" borderId="6" xfId="4" applyBorder="1" applyAlignment="1">
      <alignment vertical="top" wrapText="1"/>
    </xf>
    <xf numFmtId="8" fontId="13" fillId="0" borderId="6" xfId="4" applyNumberFormat="1" applyFont="1" applyBorder="1" applyAlignment="1">
      <alignment vertical="top" wrapText="1"/>
    </xf>
    <xf numFmtId="8" fontId="19" fillId="0" borderId="6" xfId="4" applyNumberFormat="1" applyBorder="1" applyAlignment="1">
      <alignment vertical="top" wrapText="1"/>
    </xf>
    <xf numFmtId="4" fontId="2" fillId="0" borderId="5" xfId="4" applyNumberFormat="1" applyFont="1" applyAlignment="1">
      <alignment horizontal="center" vertical="center" wrapText="1"/>
    </xf>
    <xf numFmtId="1" fontId="22" fillId="0" borderId="6" xfId="0" applyNumberFormat="1" applyFont="1" applyBorder="1" applyAlignment="1">
      <alignment horizontal="center" vertical="center"/>
    </xf>
    <xf numFmtId="49" fontId="23" fillId="0" borderId="6" xfId="0" applyNumberFormat="1" applyFont="1" applyBorder="1" applyAlignment="1">
      <alignment horizontal="center" vertical="top" wrapText="1"/>
    </xf>
    <xf numFmtId="164" fontId="23" fillId="0" borderId="6" xfId="0" applyNumberFormat="1" applyFont="1" applyBorder="1" applyAlignment="1">
      <alignment horizontal="center" vertical="top" wrapText="1"/>
    </xf>
    <xf numFmtId="8" fontId="0" fillId="0" borderId="6" xfId="0" applyNumberFormat="1" applyBorder="1" applyAlignment="1">
      <alignment horizontal="center" vertical="center" wrapText="1"/>
    </xf>
    <xf numFmtId="0" fontId="13" fillId="5" borderId="7" xfId="4" applyFont="1" applyFill="1" applyBorder="1" applyAlignment="1">
      <alignment horizontal="center" vertical="center" wrapText="1"/>
    </xf>
    <xf numFmtId="0" fontId="13" fillId="13" borderId="18" xfId="4" applyFont="1" applyFill="1" applyBorder="1" applyAlignment="1">
      <alignment horizontal="center" vertical="center" wrapText="1"/>
    </xf>
    <xf numFmtId="0" fontId="13" fillId="13" borderId="19" xfId="4" applyFont="1" applyFill="1" applyBorder="1" applyAlignment="1">
      <alignment horizontal="center" vertical="center" wrapText="1"/>
    </xf>
    <xf numFmtId="0" fontId="13" fillId="14" borderId="26" xfId="4" applyFont="1" applyFill="1" applyBorder="1" applyAlignment="1">
      <alignment horizontal="center" vertical="center" wrapText="1"/>
    </xf>
    <xf numFmtId="0" fontId="13" fillId="14" borderId="7" xfId="4" applyFont="1" applyFill="1" applyBorder="1" applyAlignment="1">
      <alignment horizontal="center" vertical="center" wrapText="1"/>
    </xf>
    <xf numFmtId="0" fontId="13" fillId="15" borderId="7" xfId="4" applyFont="1" applyFill="1" applyBorder="1" applyAlignment="1">
      <alignment horizontal="center" vertical="center" wrapText="1"/>
    </xf>
    <xf numFmtId="0" fontId="13" fillId="15" borderId="25" xfId="4" applyFont="1" applyFill="1" applyBorder="1" applyAlignment="1">
      <alignment horizontal="center" vertical="center" wrapText="1"/>
    </xf>
    <xf numFmtId="0" fontId="13" fillId="16" borderId="18" xfId="4" applyFont="1" applyFill="1" applyBorder="1" applyAlignment="1">
      <alignment horizontal="center" vertical="center" wrapText="1"/>
    </xf>
    <xf numFmtId="0" fontId="19" fillId="16" borderId="20" xfId="4" applyFill="1" applyBorder="1" applyAlignment="1">
      <alignment horizontal="center" vertical="center" wrapText="1"/>
    </xf>
    <xf numFmtId="0" fontId="19" fillId="0" borderId="5" xfId="4" applyAlignment="1">
      <alignment horizontal="center" vertical="top" wrapText="1"/>
    </xf>
    <xf numFmtId="0" fontId="19" fillId="0" borderId="27" xfId="4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8" fontId="15" fillId="0" borderId="6" xfId="0" applyNumberFormat="1" applyFont="1" applyBorder="1" applyAlignment="1">
      <alignment vertical="center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81"/>
  <sheetViews>
    <sheetView showGridLines="0" tabSelected="1" workbookViewId="0">
      <selection activeCell="F8" sqref="F8"/>
    </sheetView>
  </sheetViews>
  <sheetFormatPr defaultColWidth="17.33203125" defaultRowHeight="15" customHeight="1"/>
  <cols>
    <col min="1" max="1" width="9.6640625" bestFit="1" customWidth="1"/>
    <col min="2" max="2" width="11.33203125" bestFit="1" customWidth="1"/>
    <col min="3" max="3" width="10.33203125" bestFit="1" customWidth="1"/>
    <col min="4" max="4" width="10.33203125" style="14" bestFit="1" customWidth="1"/>
    <col min="5" max="5" width="9.33203125" customWidth="1"/>
    <col min="6" max="6" width="10.21875" bestFit="1" customWidth="1"/>
    <col min="7" max="7" width="9.33203125" bestFit="1" customWidth="1"/>
    <col min="8" max="8" width="7.77734375" style="14" bestFit="1" customWidth="1"/>
    <col min="9" max="9" width="9.21875" bestFit="1" customWidth="1"/>
    <col min="10" max="10" width="9.33203125" bestFit="1" customWidth="1"/>
    <col min="11" max="11" width="11.33203125" bestFit="1" customWidth="1"/>
    <col min="12" max="12" width="10.33203125" bestFit="1" customWidth="1"/>
    <col min="13" max="13" width="10.109375" bestFit="1" customWidth="1"/>
    <col min="14" max="15" width="9.109375" customWidth="1"/>
  </cols>
  <sheetData>
    <row r="1" spans="1:12" ht="12.75" customHeight="1">
      <c r="A1" s="12"/>
      <c r="B1" s="1"/>
      <c r="C1" s="1"/>
      <c r="D1" s="92"/>
      <c r="E1" s="1"/>
      <c r="F1" s="1"/>
      <c r="G1" s="1"/>
      <c r="H1" s="92"/>
      <c r="I1" s="1"/>
      <c r="J1" s="1"/>
      <c r="K1" s="1"/>
      <c r="L1" s="1"/>
    </row>
    <row r="2" spans="1:12" ht="12.75" customHeight="1">
      <c r="A2" s="54" t="s">
        <v>73</v>
      </c>
      <c r="B2" s="57" t="s">
        <v>0</v>
      </c>
      <c r="C2" s="60"/>
      <c r="D2" s="179"/>
      <c r="E2" s="1"/>
      <c r="F2" s="1"/>
      <c r="G2" s="1"/>
      <c r="H2" s="92"/>
      <c r="I2" s="1"/>
      <c r="J2" s="1"/>
      <c r="K2" s="1"/>
      <c r="L2" s="1"/>
    </row>
    <row r="3" spans="1:12" ht="13.2">
      <c r="A3" s="55" t="s">
        <v>4</v>
      </c>
      <c r="B3" s="58" t="s">
        <v>5</v>
      </c>
      <c r="C3" s="61"/>
      <c r="D3" s="180" t="s">
        <v>12</v>
      </c>
    </row>
    <row r="4" spans="1:12" ht="13.2">
      <c r="A4" s="56"/>
      <c r="B4" s="58" t="s">
        <v>6</v>
      </c>
      <c r="C4" s="62"/>
      <c r="D4" s="181">
        <v>73662</v>
      </c>
    </row>
    <row r="5" spans="1:12" ht="13.2">
      <c r="A5" s="56"/>
      <c r="B5" s="58" t="s">
        <v>8</v>
      </c>
      <c r="C5" s="62"/>
      <c r="D5" s="181">
        <v>0</v>
      </c>
    </row>
    <row r="6" spans="1:12" ht="26.4">
      <c r="A6" s="56"/>
      <c r="B6" s="59" t="s">
        <v>62</v>
      </c>
      <c r="C6" s="63"/>
      <c r="D6" s="181">
        <v>402.68999999999994</v>
      </c>
    </row>
    <row r="7" spans="1:12" ht="26.4">
      <c r="A7" s="56"/>
      <c r="B7" s="59" t="s">
        <v>60</v>
      </c>
      <c r="C7" s="63"/>
      <c r="D7" s="181">
        <v>872.55</v>
      </c>
    </row>
    <row r="8" spans="1:12" ht="26.4">
      <c r="A8" s="56"/>
      <c r="B8" s="59" t="s">
        <v>90</v>
      </c>
      <c r="C8" s="63"/>
      <c r="D8" s="181">
        <v>2022.96</v>
      </c>
    </row>
    <row r="9" spans="1:12" ht="26.4">
      <c r="A9" s="91"/>
      <c r="B9" s="59" t="s">
        <v>91</v>
      </c>
      <c r="C9" s="63"/>
      <c r="D9" s="181">
        <v>811.88</v>
      </c>
    </row>
    <row r="10" spans="1:12" ht="26.4">
      <c r="A10" s="56"/>
      <c r="B10" s="59" t="s">
        <v>59</v>
      </c>
      <c r="C10" s="63"/>
      <c r="D10" s="181">
        <v>50</v>
      </c>
    </row>
    <row r="11" spans="1:12" ht="13.2">
      <c r="A11" s="56"/>
      <c r="B11" s="58" t="s">
        <v>9</v>
      </c>
      <c r="C11" s="62"/>
      <c r="D11" s="181">
        <v>3211.59</v>
      </c>
    </row>
    <row r="12" spans="1:12" ht="13.2">
      <c r="A12" s="56"/>
      <c r="B12" s="58" t="s">
        <v>13</v>
      </c>
      <c r="C12" s="64"/>
      <c r="D12" s="181">
        <v>4773.82</v>
      </c>
    </row>
    <row r="13" spans="1:12" ht="13.2">
      <c r="A13" s="56"/>
      <c r="B13" s="58" t="s">
        <v>10</v>
      </c>
      <c r="C13" s="65"/>
      <c r="D13" s="181">
        <v>85807.49000000002</v>
      </c>
    </row>
    <row r="14" spans="1:12" ht="13.2">
      <c r="A14" s="13"/>
    </row>
    <row r="15" spans="1:12" ht="13.2">
      <c r="A15" s="13"/>
    </row>
    <row r="16" spans="1:12" ht="13.2">
      <c r="A16" s="13"/>
    </row>
    <row r="17" spans="1:1" ht="13.2">
      <c r="A17" s="13"/>
    </row>
    <row r="18" spans="1:1" ht="13.2">
      <c r="A18" s="13"/>
    </row>
    <row r="19" spans="1:1" ht="13.2">
      <c r="A19" s="13"/>
    </row>
    <row r="20" spans="1:1" ht="13.2">
      <c r="A20" s="13"/>
    </row>
    <row r="21" spans="1:1" ht="13.2">
      <c r="A21" s="13"/>
    </row>
    <row r="22" spans="1:1" ht="13.2">
      <c r="A22" s="13"/>
    </row>
    <row r="23" spans="1:1" ht="13.2">
      <c r="A23" s="13"/>
    </row>
    <row r="24" spans="1:1" ht="13.2">
      <c r="A24" s="13"/>
    </row>
    <row r="25" spans="1:1" ht="13.2">
      <c r="A25" s="13"/>
    </row>
    <row r="26" spans="1:1" ht="13.2">
      <c r="A26" s="13"/>
    </row>
    <row r="27" spans="1:1" ht="13.2">
      <c r="A27" s="13"/>
    </row>
    <row r="28" spans="1:1" ht="13.2">
      <c r="A28" s="13"/>
    </row>
    <row r="29" spans="1:1" ht="13.2">
      <c r="A29" s="13"/>
    </row>
    <row r="30" spans="1:1" ht="13.2">
      <c r="A30" s="13"/>
    </row>
    <row r="31" spans="1:1" ht="13.2">
      <c r="A31" s="13"/>
    </row>
    <row r="32" spans="1:1" ht="13.2">
      <c r="A32" s="13"/>
    </row>
    <row r="33" spans="1:1" ht="13.2">
      <c r="A33" s="13"/>
    </row>
    <row r="34" spans="1:1" ht="13.2">
      <c r="A34" s="13"/>
    </row>
    <row r="35" spans="1:1" ht="13.2">
      <c r="A35" s="13"/>
    </row>
    <row r="36" spans="1:1" ht="13.2">
      <c r="A36" s="13"/>
    </row>
    <row r="37" spans="1:1" ht="13.2">
      <c r="A37" s="13"/>
    </row>
    <row r="38" spans="1:1" ht="13.2">
      <c r="A38" s="13"/>
    </row>
    <row r="39" spans="1:1" ht="13.2">
      <c r="A39" s="13"/>
    </row>
    <row r="40" spans="1:1" ht="13.2">
      <c r="A40" s="13"/>
    </row>
    <row r="41" spans="1:1" ht="13.2">
      <c r="A41" s="13"/>
    </row>
    <row r="42" spans="1:1" ht="13.2">
      <c r="A42" s="13"/>
    </row>
    <row r="43" spans="1:1" ht="13.2">
      <c r="A43" s="13"/>
    </row>
    <row r="44" spans="1:1" ht="13.2">
      <c r="A44" s="13"/>
    </row>
    <row r="45" spans="1:1" ht="13.2">
      <c r="A45" s="13"/>
    </row>
    <row r="46" spans="1:1" ht="13.2">
      <c r="A46" s="13"/>
    </row>
    <row r="47" spans="1:1" ht="13.2">
      <c r="A47" s="13"/>
    </row>
    <row r="48" spans="1:1" ht="13.2">
      <c r="A48" s="13"/>
    </row>
    <row r="49" spans="1:1" ht="13.2">
      <c r="A49" s="13"/>
    </row>
    <row r="50" spans="1:1" ht="13.2">
      <c r="A50" s="13"/>
    </row>
    <row r="51" spans="1:1" ht="13.2">
      <c r="A51" s="13"/>
    </row>
    <row r="52" spans="1:1" ht="13.2">
      <c r="A52" s="13"/>
    </row>
    <row r="53" spans="1:1" ht="13.2">
      <c r="A53" s="13"/>
    </row>
    <row r="54" spans="1:1" ht="13.2">
      <c r="A54" s="13"/>
    </row>
    <row r="55" spans="1:1" ht="13.2">
      <c r="A55" s="13"/>
    </row>
    <row r="56" spans="1:1" ht="13.2">
      <c r="A56" s="13"/>
    </row>
    <row r="57" spans="1:1" ht="13.2">
      <c r="A57" s="13"/>
    </row>
    <row r="58" spans="1:1" ht="13.2">
      <c r="A58" s="13"/>
    </row>
    <row r="59" spans="1:1" ht="13.2">
      <c r="A59" s="13"/>
    </row>
    <row r="60" spans="1:1" ht="13.2">
      <c r="A60" s="13"/>
    </row>
    <row r="61" spans="1:1" ht="13.2">
      <c r="A61" s="13"/>
    </row>
    <row r="62" spans="1:1" ht="13.2">
      <c r="A62" s="13"/>
    </row>
    <row r="63" spans="1:1" ht="13.2">
      <c r="A63" s="13"/>
    </row>
    <row r="64" spans="1:1" ht="13.2">
      <c r="A64" s="13"/>
    </row>
    <row r="65" spans="1:1" ht="13.2">
      <c r="A65" s="13"/>
    </row>
    <row r="66" spans="1:1" ht="13.2">
      <c r="A66" s="13"/>
    </row>
    <row r="67" spans="1:1" ht="13.2">
      <c r="A67" s="13"/>
    </row>
    <row r="68" spans="1:1" ht="13.2">
      <c r="A68" s="13"/>
    </row>
    <row r="69" spans="1:1" ht="13.2">
      <c r="A69" s="13"/>
    </row>
    <row r="70" spans="1:1" ht="13.2">
      <c r="A70" s="13"/>
    </row>
    <row r="71" spans="1:1" ht="13.2">
      <c r="A71" s="13"/>
    </row>
    <row r="72" spans="1:1" ht="13.2">
      <c r="A72" s="13"/>
    </row>
    <row r="73" spans="1:1" ht="13.2">
      <c r="A73" s="13"/>
    </row>
    <row r="74" spans="1:1" ht="13.2">
      <c r="A74" s="13"/>
    </row>
    <row r="75" spans="1:1" ht="13.2">
      <c r="A75" s="13"/>
    </row>
    <row r="76" spans="1:1" ht="13.2">
      <c r="A76" s="13"/>
    </row>
    <row r="77" spans="1:1" ht="13.2">
      <c r="A77" s="13"/>
    </row>
    <row r="78" spans="1:1" ht="13.2">
      <c r="A78" s="13"/>
    </row>
    <row r="79" spans="1:1" ht="13.2">
      <c r="A79" s="13"/>
    </row>
    <row r="80" spans="1:1" ht="13.2">
      <c r="A80" s="13"/>
    </row>
    <row r="81" spans="1:1" ht="13.2">
      <c r="A81" s="13"/>
    </row>
    <row r="82" spans="1:1" ht="13.2">
      <c r="A82" s="13"/>
    </row>
    <row r="83" spans="1:1" ht="13.2">
      <c r="A83" s="13"/>
    </row>
    <row r="84" spans="1:1" ht="13.2">
      <c r="A84" s="13"/>
    </row>
    <row r="85" spans="1:1" ht="13.2">
      <c r="A85" s="13"/>
    </row>
    <row r="86" spans="1:1" ht="13.2">
      <c r="A86" s="13"/>
    </row>
    <row r="87" spans="1:1" ht="13.2">
      <c r="A87" s="13"/>
    </row>
    <row r="88" spans="1:1" ht="13.2">
      <c r="A88" s="13"/>
    </row>
    <row r="89" spans="1:1" ht="13.2">
      <c r="A89" s="13"/>
    </row>
    <row r="90" spans="1:1" ht="13.2">
      <c r="A90" s="13"/>
    </row>
    <row r="91" spans="1:1" ht="13.2">
      <c r="A91" s="13"/>
    </row>
    <row r="92" spans="1:1" ht="13.2">
      <c r="A92" s="13"/>
    </row>
    <row r="93" spans="1:1" ht="13.2">
      <c r="A93" s="13"/>
    </row>
    <row r="94" spans="1:1" ht="13.2">
      <c r="A94" s="13"/>
    </row>
    <row r="95" spans="1:1" ht="13.2">
      <c r="A95" s="13"/>
    </row>
    <row r="96" spans="1:1" ht="13.2">
      <c r="A96" s="13"/>
    </row>
    <row r="97" spans="1:1" ht="13.2">
      <c r="A97" s="13"/>
    </row>
    <row r="98" spans="1:1" ht="13.2">
      <c r="A98" s="13"/>
    </row>
    <row r="99" spans="1:1" ht="13.2">
      <c r="A99" s="13"/>
    </row>
    <row r="100" spans="1:1" ht="13.2">
      <c r="A100" s="13"/>
    </row>
    <row r="101" spans="1:1" ht="13.2">
      <c r="A101" s="13"/>
    </row>
    <row r="102" spans="1:1" ht="13.2">
      <c r="A102" s="13"/>
    </row>
    <row r="103" spans="1:1" ht="13.2">
      <c r="A103" s="13"/>
    </row>
    <row r="104" spans="1:1" ht="13.2">
      <c r="A104" s="13"/>
    </row>
    <row r="105" spans="1:1" ht="13.2">
      <c r="A105" s="13"/>
    </row>
    <row r="106" spans="1:1" ht="13.2">
      <c r="A106" s="13"/>
    </row>
    <row r="107" spans="1:1" ht="13.2">
      <c r="A107" s="13"/>
    </row>
    <row r="108" spans="1:1" ht="13.2">
      <c r="A108" s="13"/>
    </row>
    <row r="109" spans="1:1" ht="13.2">
      <c r="A109" s="13"/>
    </row>
    <row r="110" spans="1:1" ht="13.2">
      <c r="A110" s="13"/>
    </row>
    <row r="111" spans="1:1" ht="13.2">
      <c r="A111" s="13"/>
    </row>
    <row r="112" spans="1:1" ht="13.2">
      <c r="A112" s="13"/>
    </row>
    <row r="113" spans="1:1" ht="13.2">
      <c r="A113" s="13"/>
    </row>
    <row r="114" spans="1:1" ht="13.2">
      <c r="A114" s="13"/>
    </row>
    <row r="115" spans="1:1" ht="13.2">
      <c r="A115" s="13"/>
    </row>
    <row r="116" spans="1:1" ht="13.2">
      <c r="A116" s="13"/>
    </row>
    <row r="117" spans="1:1" ht="13.2">
      <c r="A117" s="13"/>
    </row>
    <row r="118" spans="1:1" ht="13.2">
      <c r="A118" s="13"/>
    </row>
    <row r="119" spans="1:1" ht="13.2">
      <c r="A119" s="13"/>
    </row>
    <row r="120" spans="1:1" ht="13.2">
      <c r="A120" s="13"/>
    </row>
    <row r="121" spans="1:1" ht="13.2">
      <c r="A121" s="13"/>
    </row>
    <row r="122" spans="1:1" ht="13.2">
      <c r="A122" s="13"/>
    </row>
    <row r="123" spans="1:1" ht="13.2">
      <c r="A123" s="13"/>
    </row>
    <row r="124" spans="1:1" ht="13.2">
      <c r="A124" s="13"/>
    </row>
    <row r="125" spans="1:1" ht="13.2">
      <c r="A125" s="13"/>
    </row>
    <row r="126" spans="1:1" ht="13.2">
      <c r="A126" s="13"/>
    </row>
    <row r="127" spans="1:1" ht="13.2">
      <c r="A127" s="13"/>
    </row>
    <row r="128" spans="1:1" ht="13.2">
      <c r="A128" s="13"/>
    </row>
    <row r="129" spans="1:1" ht="13.2">
      <c r="A129" s="13"/>
    </row>
    <row r="130" spans="1:1" ht="13.2">
      <c r="A130" s="13"/>
    </row>
    <row r="131" spans="1:1" ht="13.2">
      <c r="A131" s="13"/>
    </row>
    <row r="132" spans="1:1" ht="13.2">
      <c r="A132" s="13"/>
    </row>
    <row r="133" spans="1:1" ht="13.2">
      <c r="A133" s="13"/>
    </row>
    <row r="134" spans="1:1" ht="13.2">
      <c r="A134" s="13"/>
    </row>
    <row r="135" spans="1:1" ht="13.2">
      <c r="A135" s="13"/>
    </row>
    <row r="136" spans="1:1" ht="13.2">
      <c r="A136" s="13"/>
    </row>
    <row r="137" spans="1:1" ht="13.2">
      <c r="A137" s="13"/>
    </row>
    <row r="138" spans="1:1" ht="13.2">
      <c r="A138" s="13"/>
    </row>
    <row r="139" spans="1:1" ht="13.2">
      <c r="A139" s="13"/>
    </row>
    <row r="140" spans="1:1" ht="13.2">
      <c r="A140" s="13"/>
    </row>
    <row r="141" spans="1:1" ht="13.2">
      <c r="A141" s="13"/>
    </row>
    <row r="142" spans="1:1" ht="13.2">
      <c r="A142" s="13"/>
    </row>
    <row r="143" spans="1:1" ht="13.2">
      <c r="A143" s="13"/>
    </row>
    <row r="144" spans="1:1" ht="13.2">
      <c r="A144" s="13"/>
    </row>
    <row r="145" spans="1:1" ht="13.2">
      <c r="A145" s="13"/>
    </row>
    <row r="146" spans="1:1" ht="13.2">
      <c r="A146" s="13"/>
    </row>
    <row r="147" spans="1:1" ht="13.2">
      <c r="A147" s="13"/>
    </row>
    <row r="148" spans="1:1" ht="13.2">
      <c r="A148" s="13"/>
    </row>
    <row r="149" spans="1:1" ht="13.2">
      <c r="A149" s="13"/>
    </row>
    <row r="150" spans="1:1" ht="13.2">
      <c r="A150" s="13"/>
    </row>
    <row r="151" spans="1:1" ht="13.2">
      <c r="A151" s="13"/>
    </row>
    <row r="152" spans="1:1" ht="13.2">
      <c r="A152" s="13"/>
    </row>
    <row r="153" spans="1:1" ht="13.2">
      <c r="A153" s="13"/>
    </row>
    <row r="154" spans="1:1" ht="13.2">
      <c r="A154" s="13"/>
    </row>
    <row r="155" spans="1:1" ht="13.2">
      <c r="A155" s="13"/>
    </row>
    <row r="156" spans="1:1" ht="13.2">
      <c r="A156" s="13"/>
    </row>
    <row r="157" spans="1:1" ht="13.2">
      <c r="A157" s="13"/>
    </row>
    <row r="158" spans="1:1" ht="13.2">
      <c r="A158" s="13"/>
    </row>
    <row r="159" spans="1:1" ht="13.2">
      <c r="A159" s="13"/>
    </row>
    <row r="160" spans="1:1" ht="13.2">
      <c r="A160" s="13"/>
    </row>
    <row r="161" spans="1:1" ht="13.2">
      <c r="A161" s="13"/>
    </row>
    <row r="162" spans="1:1" ht="13.2">
      <c r="A162" s="13"/>
    </row>
    <row r="163" spans="1:1" ht="13.2">
      <c r="A163" s="13"/>
    </row>
    <row r="164" spans="1:1" ht="13.2">
      <c r="A164" s="13"/>
    </row>
    <row r="165" spans="1:1" ht="13.2">
      <c r="A165" s="13"/>
    </row>
    <row r="166" spans="1:1" ht="13.2">
      <c r="A166" s="13"/>
    </row>
    <row r="167" spans="1:1" ht="13.2">
      <c r="A167" s="13"/>
    </row>
    <row r="168" spans="1:1" ht="13.2">
      <c r="A168" s="13"/>
    </row>
    <row r="169" spans="1:1" ht="13.2">
      <c r="A169" s="13"/>
    </row>
    <row r="170" spans="1:1" ht="13.2">
      <c r="A170" s="13"/>
    </row>
    <row r="171" spans="1:1" ht="13.2">
      <c r="A171" s="13"/>
    </row>
    <row r="172" spans="1:1" ht="13.2">
      <c r="A172" s="13"/>
    </row>
    <row r="173" spans="1:1" ht="13.2">
      <c r="A173" s="13"/>
    </row>
    <row r="174" spans="1:1" ht="13.2">
      <c r="A174" s="13"/>
    </row>
    <row r="175" spans="1:1" ht="13.2">
      <c r="A175" s="13"/>
    </row>
    <row r="176" spans="1:1" ht="13.2">
      <c r="A176" s="13"/>
    </row>
    <row r="177" spans="1:1" ht="13.2">
      <c r="A177" s="13"/>
    </row>
    <row r="178" spans="1:1" ht="13.2">
      <c r="A178" s="13"/>
    </row>
    <row r="179" spans="1:1" ht="13.2">
      <c r="A179" s="13"/>
    </row>
    <row r="180" spans="1:1" ht="13.2">
      <c r="A180" s="13"/>
    </row>
    <row r="181" spans="1:1" ht="13.2">
      <c r="A181" s="13"/>
    </row>
    <row r="182" spans="1:1" ht="13.2">
      <c r="A182" s="13"/>
    </row>
    <row r="183" spans="1:1" ht="13.2">
      <c r="A183" s="13"/>
    </row>
    <row r="184" spans="1:1" ht="13.2">
      <c r="A184" s="13"/>
    </row>
    <row r="185" spans="1:1" ht="13.2">
      <c r="A185" s="13"/>
    </row>
    <row r="186" spans="1:1" ht="13.2">
      <c r="A186" s="13"/>
    </row>
    <row r="187" spans="1:1" ht="13.2">
      <c r="A187" s="13"/>
    </row>
    <row r="188" spans="1:1" ht="13.2">
      <c r="A188" s="13"/>
    </row>
    <row r="189" spans="1:1" ht="13.2">
      <c r="A189" s="13"/>
    </row>
    <row r="190" spans="1:1" ht="13.2">
      <c r="A190" s="13"/>
    </row>
    <row r="191" spans="1:1" ht="13.2">
      <c r="A191" s="13"/>
    </row>
    <row r="192" spans="1:1" ht="13.2">
      <c r="A192" s="13"/>
    </row>
    <row r="193" spans="1:1" ht="13.2">
      <c r="A193" s="13"/>
    </row>
    <row r="194" spans="1:1" ht="13.2">
      <c r="A194" s="13"/>
    </row>
    <row r="195" spans="1:1" ht="13.2">
      <c r="A195" s="13"/>
    </row>
    <row r="196" spans="1:1" ht="13.2">
      <c r="A196" s="13"/>
    </row>
    <row r="197" spans="1:1" ht="13.2">
      <c r="A197" s="13"/>
    </row>
    <row r="198" spans="1:1" ht="13.2">
      <c r="A198" s="13"/>
    </row>
    <row r="199" spans="1:1" ht="13.2">
      <c r="A199" s="13"/>
    </row>
    <row r="200" spans="1:1" ht="13.2">
      <c r="A200" s="13"/>
    </row>
    <row r="201" spans="1:1" ht="13.2">
      <c r="A201" s="13"/>
    </row>
    <row r="202" spans="1:1" ht="13.2">
      <c r="A202" s="13"/>
    </row>
    <row r="203" spans="1:1" ht="13.2">
      <c r="A203" s="13"/>
    </row>
    <row r="204" spans="1:1" ht="13.2">
      <c r="A204" s="13"/>
    </row>
    <row r="205" spans="1:1" ht="13.2">
      <c r="A205" s="13"/>
    </row>
    <row r="206" spans="1:1" ht="13.2">
      <c r="A206" s="13"/>
    </row>
    <row r="207" spans="1:1" ht="13.2">
      <c r="A207" s="13"/>
    </row>
    <row r="208" spans="1:1" ht="13.2">
      <c r="A208" s="13"/>
    </row>
    <row r="209" spans="1:1" ht="13.2">
      <c r="A209" s="13"/>
    </row>
    <row r="210" spans="1:1" ht="13.2">
      <c r="A210" s="13"/>
    </row>
    <row r="211" spans="1:1" ht="13.2">
      <c r="A211" s="13"/>
    </row>
    <row r="212" spans="1:1" ht="13.2">
      <c r="A212" s="13"/>
    </row>
    <row r="213" spans="1:1" ht="13.2">
      <c r="A213" s="13"/>
    </row>
    <row r="214" spans="1:1" ht="13.2">
      <c r="A214" s="13"/>
    </row>
    <row r="215" spans="1:1" ht="13.2">
      <c r="A215" s="13"/>
    </row>
    <row r="216" spans="1:1" ht="13.2">
      <c r="A216" s="13"/>
    </row>
    <row r="217" spans="1:1" ht="13.2">
      <c r="A217" s="13"/>
    </row>
    <row r="218" spans="1:1" ht="13.2">
      <c r="A218" s="13"/>
    </row>
    <row r="219" spans="1:1" ht="13.2">
      <c r="A219" s="13"/>
    </row>
    <row r="220" spans="1:1" ht="13.2">
      <c r="A220" s="13"/>
    </row>
    <row r="221" spans="1:1" ht="13.2">
      <c r="A221" s="13"/>
    </row>
    <row r="222" spans="1:1" ht="13.2">
      <c r="A222" s="13"/>
    </row>
    <row r="223" spans="1:1" ht="13.2">
      <c r="A223" s="13"/>
    </row>
    <row r="224" spans="1:1" ht="13.2">
      <c r="A224" s="13"/>
    </row>
    <row r="225" spans="1:1" ht="13.2">
      <c r="A225" s="13"/>
    </row>
    <row r="226" spans="1:1" ht="13.2">
      <c r="A226" s="13"/>
    </row>
    <row r="227" spans="1:1" ht="13.2">
      <c r="A227" s="13"/>
    </row>
    <row r="228" spans="1:1" ht="13.2">
      <c r="A228" s="13"/>
    </row>
    <row r="229" spans="1:1" ht="13.2">
      <c r="A229" s="13"/>
    </row>
    <row r="230" spans="1:1" ht="13.2">
      <c r="A230" s="13"/>
    </row>
    <row r="231" spans="1:1" ht="13.2">
      <c r="A231" s="13"/>
    </row>
    <row r="232" spans="1:1" ht="13.2">
      <c r="A232" s="13"/>
    </row>
    <row r="233" spans="1:1" ht="13.2">
      <c r="A233" s="13"/>
    </row>
    <row r="234" spans="1:1" ht="13.2">
      <c r="A234" s="13"/>
    </row>
    <row r="235" spans="1:1" ht="13.2">
      <c r="A235" s="13"/>
    </row>
    <row r="236" spans="1:1" ht="13.2">
      <c r="A236" s="13"/>
    </row>
    <row r="237" spans="1:1" ht="13.2">
      <c r="A237" s="13"/>
    </row>
    <row r="238" spans="1:1" ht="13.2">
      <c r="A238" s="13"/>
    </row>
    <row r="239" spans="1:1" ht="13.2">
      <c r="A239" s="13"/>
    </row>
    <row r="240" spans="1:1" ht="13.2">
      <c r="A240" s="13"/>
    </row>
    <row r="241" spans="1:1" ht="13.2">
      <c r="A241" s="13"/>
    </row>
    <row r="242" spans="1:1" ht="13.2">
      <c r="A242" s="13"/>
    </row>
    <row r="243" spans="1:1" ht="13.2">
      <c r="A243" s="13"/>
    </row>
    <row r="244" spans="1:1" ht="13.2">
      <c r="A244" s="13"/>
    </row>
    <row r="245" spans="1:1" ht="13.2">
      <c r="A245" s="13"/>
    </row>
    <row r="246" spans="1:1" ht="13.2">
      <c r="A246" s="13"/>
    </row>
    <row r="247" spans="1:1" ht="13.2">
      <c r="A247" s="13"/>
    </row>
    <row r="248" spans="1:1" ht="13.2">
      <c r="A248" s="13"/>
    </row>
    <row r="249" spans="1:1" ht="13.2">
      <c r="A249" s="13"/>
    </row>
    <row r="250" spans="1:1" ht="13.2">
      <c r="A250" s="13"/>
    </row>
    <row r="251" spans="1:1" ht="13.2">
      <c r="A251" s="13"/>
    </row>
    <row r="252" spans="1:1" ht="13.2">
      <c r="A252" s="13"/>
    </row>
    <row r="253" spans="1:1" ht="13.2">
      <c r="A253" s="13"/>
    </row>
    <row r="254" spans="1:1" ht="13.2">
      <c r="A254" s="13"/>
    </row>
    <row r="255" spans="1:1" ht="13.2">
      <c r="A255" s="13"/>
    </row>
    <row r="256" spans="1:1" ht="13.2">
      <c r="A256" s="13"/>
    </row>
    <row r="257" spans="1:1" ht="13.2">
      <c r="A257" s="13"/>
    </row>
    <row r="258" spans="1:1" ht="13.2">
      <c r="A258" s="13"/>
    </row>
    <row r="259" spans="1:1" ht="13.2">
      <c r="A259" s="13"/>
    </row>
    <row r="260" spans="1:1" ht="13.2">
      <c r="A260" s="13"/>
    </row>
    <row r="261" spans="1:1" ht="13.2">
      <c r="A261" s="13"/>
    </row>
    <row r="262" spans="1:1" ht="13.2">
      <c r="A262" s="13"/>
    </row>
    <row r="263" spans="1:1" ht="13.2">
      <c r="A263" s="13"/>
    </row>
    <row r="264" spans="1:1" ht="13.2">
      <c r="A264" s="13"/>
    </row>
    <row r="265" spans="1:1" ht="13.2">
      <c r="A265" s="13"/>
    </row>
    <row r="266" spans="1:1" ht="13.2">
      <c r="A266" s="13"/>
    </row>
    <row r="267" spans="1:1" ht="13.2">
      <c r="A267" s="13"/>
    </row>
    <row r="268" spans="1:1" ht="13.2">
      <c r="A268" s="13"/>
    </row>
    <row r="269" spans="1:1" ht="13.2">
      <c r="A269" s="13"/>
    </row>
    <row r="270" spans="1:1" ht="13.2">
      <c r="A270" s="13"/>
    </row>
    <row r="271" spans="1:1" ht="13.2">
      <c r="A271" s="13"/>
    </row>
    <row r="272" spans="1:1" ht="13.2">
      <c r="A272" s="13"/>
    </row>
    <row r="273" spans="1:1" ht="13.2">
      <c r="A273" s="13"/>
    </row>
    <row r="274" spans="1:1" ht="13.2">
      <c r="A274" s="13"/>
    </row>
    <row r="275" spans="1:1" ht="13.2">
      <c r="A275" s="13"/>
    </row>
    <row r="276" spans="1:1" ht="13.2">
      <c r="A276" s="13"/>
    </row>
    <row r="277" spans="1:1" ht="13.2">
      <c r="A277" s="13"/>
    </row>
    <row r="278" spans="1:1" ht="13.2">
      <c r="A278" s="13"/>
    </row>
    <row r="279" spans="1:1" ht="13.2">
      <c r="A279" s="13"/>
    </row>
    <row r="280" spans="1:1" ht="13.2">
      <c r="A280" s="13"/>
    </row>
    <row r="281" spans="1:1" ht="13.2">
      <c r="A281" s="13"/>
    </row>
    <row r="282" spans="1:1" ht="13.2">
      <c r="A282" s="13"/>
    </row>
    <row r="283" spans="1:1" ht="13.2">
      <c r="A283" s="13"/>
    </row>
    <row r="284" spans="1:1" ht="13.2">
      <c r="A284" s="13"/>
    </row>
    <row r="285" spans="1:1" ht="13.2">
      <c r="A285" s="13"/>
    </row>
    <row r="286" spans="1:1" ht="13.2">
      <c r="A286" s="13"/>
    </row>
    <row r="287" spans="1:1" ht="13.2">
      <c r="A287" s="13"/>
    </row>
    <row r="288" spans="1:1" ht="13.2">
      <c r="A288" s="13"/>
    </row>
    <row r="289" spans="1:1" ht="13.2">
      <c r="A289" s="13"/>
    </row>
    <row r="290" spans="1:1" ht="13.2">
      <c r="A290" s="13"/>
    </row>
    <row r="291" spans="1:1" ht="13.2">
      <c r="A291" s="13"/>
    </row>
    <row r="292" spans="1:1" ht="13.2">
      <c r="A292" s="13"/>
    </row>
    <row r="293" spans="1:1" ht="13.2">
      <c r="A293" s="13"/>
    </row>
    <row r="294" spans="1:1" ht="13.2">
      <c r="A294" s="13"/>
    </row>
    <row r="295" spans="1:1" ht="13.2">
      <c r="A295" s="13"/>
    </row>
    <row r="296" spans="1:1" ht="13.2">
      <c r="A296" s="13"/>
    </row>
    <row r="297" spans="1:1" ht="13.2">
      <c r="A297" s="13"/>
    </row>
    <row r="298" spans="1:1" ht="13.2">
      <c r="A298" s="13"/>
    </row>
    <row r="299" spans="1:1" ht="13.2">
      <c r="A299" s="13"/>
    </row>
    <row r="300" spans="1:1" ht="13.2">
      <c r="A300" s="13"/>
    </row>
    <row r="301" spans="1:1" ht="13.2">
      <c r="A301" s="13"/>
    </row>
    <row r="302" spans="1:1" ht="13.2">
      <c r="A302" s="13"/>
    </row>
    <row r="303" spans="1:1" ht="13.2">
      <c r="A303" s="13"/>
    </row>
    <row r="304" spans="1:1" ht="13.2">
      <c r="A304" s="13"/>
    </row>
    <row r="305" spans="1:1" ht="13.2">
      <c r="A305" s="13"/>
    </row>
    <row r="306" spans="1:1" ht="13.2">
      <c r="A306" s="13"/>
    </row>
    <row r="307" spans="1:1" ht="13.2">
      <c r="A307" s="13"/>
    </row>
    <row r="308" spans="1:1" ht="13.2">
      <c r="A308" s="13"/>
    </row>
    <row r="309" spans="1:1" ht="13.2">
      <c r="A309" s="13"/>
    </row>
    <row r="310" spans="1:1" ht="13.2">
      <c r="A310" s="13"/>
    </row>
    <row r="311" spans="1:1" ht="13.2">
      <c r="A311" s="13"/>
    </row>
    <row r="312" spans="1:1" ht="13.2">
      <c r="A312" s="13"/>
    </row>
    <row r="313" spans="1:1" ht="13.2">
      <c r="A313" s="13"/>
    </row>
    <row r="314" spans="1:1" ht="13.2">
      <c r="A314" s="13"/>
    </row>
    <row r="315" spans="1:1" ht="13.2">
      <c r="A315" s="13"/>
    </row>
    <row r="316" spans="1:1" ht="13.2">
      <c r="A316" s="13"/>
    </row>
    <row r="317" spans="1:1" ht="13.2">
      <c r="A317" s="13"/>
    </row>
    <row r="318" spans="1:1" ht="13.2">
      <c r="A318" s="13"/>
    </row>
    <row r="319" spans="1:1" ht="13.2">
      <c r="A319" s="13"/>
    </row>
    <row r="320" spans="1:1" ht="13.2">
      <c r="A320" s="13"/>
    </row>
    <row r="321" spans="1:1" ht="13.2">
      <c r="A321" s="13"/>
    </row>
    <row r="322" spans="1:1" ht="13.2">
      <c r="A322" s="13"/>
    </row>
    <row r="323" spans="1:1" ht="13.2">
      <c r="A323" s="13"/>
    </row>
    <row r="324" spans="1:1" ht="13.2">
      <c r="A324" s="13"/>
    </row>
    <row r="325" spans="1:1" ht="13.2">
      <c r="A325" s="13"/>
    </row>
    <row r="326" spans="1:1" ht="13.2">
      <c r="A326" s="13"/>
    </row>
    <row r="327" spans="1:1" ht="13.2">
      <c r="A327" s="13"/>
    </row>
    <row r="328" spans="1:1" ht="13.2">
      <c r="A328" s="13"/>
    </row>
    <row r="329" spans="1:1" ht="13.2">
      <c r="A329" s="13"/>
    </row>
    <row r="330" spans="1:1" ht="13.2">
      <c r="A330" s="13"/>
    </row>
    <row r="331" spans="1:1" ht="13.2">
      <c r="A331" s="13"/>
    </row>
    <row r="332" spans="1:1" ht="13.2">
      <c r="A332" s="13"/>
    </row>
    <row r="333" spans="1:1" ht="13.2">
      <c r="A333" s="13"/>
    </row>
    <row r="334" spans="1:1" ht="13.2">
      <c r="A334" s="13"/>
    </row>
    <row r="335" spans="1:1" ht="13.2">
      <c r="A335" s="13"/>
    </row>
    <row r="336" spans="1:1" ht="13.2">
      <c r="A336" s="13"/>
    </row>
    <row r="337" spans="1:1" ht="13.2">
      <c r="A337" s="13"/>
    </row>
    <row r="338" spans="1:1" ht="13.2">
      <c r="A338" s="13"/>
    </row>
    <row r="339" spans="1:1" ht="13.2">
      <c r="A339" s="13"/>
    </row>
    <row r="340" spans="1:1" ht="13.2">
      <c r="A340" s="13"/>
    </row>
    <row r="341" spans="1:1" ht="13.2">
      <c r="A341" s="13"/>
    </row>
    <row r="342" spans="1:1" ht="13.2">
      <c r="A342" s="13"/>
    </row>
    <row r="343" spans="1:1" ht="13.2">
      <c r="A343" s="13"/>
    </row>
    <row r="344" spans="1:1" ht="13.2">
      <c r="A344" s="13"/>
    </row>
    <row r="345" spans="1:1" ht="13.2">
      <c r="A345" s="13"/>
    </row>
    <row r="346" spans="1:1" ht="13.2">
      <c r="A346" s="13"/>
    </row>
    <row r="347" spans="1:1" ht="13.2">
      <c r="A347" s="13"/>
    </row>
    <row r="348" spans="1:1" ht="13.2">
      <c r="A348" s="13"/>
    </row>
    <row r="349" spans="1:1" ht="13.2">
      <c r="A349" s="13"/>
    </row>
    <row r="350" spans="1:1" ht="13.2">
      <c r="A350" s="13"/>
    </row>
    <row r="351" spans="1:1" ht="13.2">
      <c r="A351" s="13"/>
    </row>
    <row r="352" spans="1:1" ht="13.2">
      <c r="A352" s="13"/>
    </row>
    <row r="353" spans="1:1" ht="13.2">
      <c r="A353" s="13"/>
    </row>
    <row r="354" spans="1:1" ht="13.2">
      <c r="A354" s="13"/>
    </row>
    <row r="355" spans="1:1" ht="13.2">
      <c r="A355" s="13"/>
    </row>
    <row r="356" spans="1:1" ht="13.2">
      <c r="A356" s="13"/>
    </row>
    <row r="357" spans="1:1" ht="13.2">
      <c r="A357" s="13"/>
    </row>
    <row r="358" spans="1:1" ht="13.2">
      <c r="A358" s="13"/>
    </row>
    <row r="359" spans="1:1" ht="13.2">
      <c r="A359" s="13"/>
    </row>
    <row r="360" spans="1:1" ht="13.2">
      <c r="A360" s="13"/>
    </row>
    <row r="361" spans="1:1" ht="13.2">
      <c r="A361" s="13"/>
    </row>
    <row r="362" spans="1:1" ht="13.2">
      <c r="A362" s="13"/>
    </row>
    <row r="363" spans="1:1" ht="13.2">
      <c r="A363" s="13"/>
    </row>
    <row r="364" spans="1:1" ht="13.2">
      <c r="A364" s="13"/>
    </row>
    <row r="365" spans="1:1" ht="13.2">
      <c r="A365" s="13"/>
    </row>
    <row r="366" spans="1:1" ht="13.2">
      <c r="A366" s="13"/>
    </row>
    <row r="367" spans="1:1" ht="13.2">
      <c r="A367" s="13"/>
    </row>
    <row r="368" spans="1:1" ht="13.2">
      <c r="A368" s="13"/>
    </row>
    <row r="369" spans="1:1" ht="13.2">
      <c r="A369" s="13"/>
    </row>
    <row r="370" spans="1:1" ht="13.2">
      <c r="A370" s="13"/>
    </row>
    <row r="371" spans="1:1" ht="13.2">
      <c r="A371" s="13"/>
    </row>
    <row r="372" spans="1:1" ht="13.2">
      <c r="A372" s="13"/>
    </row>
    <row r="373" spans="1:1" ht="13.2">
      <c r="A373" s="13"/>
    </row>
    <row r="374" spans="1:1" ht="13.2">
      <c r="A374" s="13"/>
    </row>
    <row r="375" spans="1:1" ht="13.2">
      <c r="A375" s="13"/>
    </row>
    <row r="376" spans="1:1" ht="13.2">
      <c r="A376" s="13"/>
    </row>
    <row r="377" spans="1:1" ht="13.2">
      <c r="A377" s="13"/>
    </row>
    <row r="378" spans="1:1" ht="13.2">
      <c r="A378" s="13"/>
    </row>
    <row r="379" spans="1:1" ht="13.2">
      <c r="A379" s="13"/>
    </row>
    <row r="380" spans="1:1" ht="13.2">
      <c r="A380" s="13"/>
    </row>
    <row r="381" spans="1:1" ht="13.2">
      <c r="A381" s="13"/>
    </row>
    <row r="382" spans="1:1" ht="13.2">
      <c r="A382" s="13"/>
    </row>
    <row r="383" spans="1:1" ht="13.2">
      <c r="A383" s="13"/>
    </row>
    <row r="384" spans="1:1" ht="13.2">
      <c r="A384" s="13"/>
    </row>
    <row r="385" spans="1:1" ht="13.2">
      <c r="A385" s="13"/>
    </row>
    <row r="386" spans="1:1" ht="13.2">
      <c r="A386" s="13"/>
    </row>
    <row r="387" spans="1:1" ht="13.2">
      <c r="A387" s="13"/>
    </row>
    <row r="388" spans="1:1" ht="13.2">
      <c r="A388" s="13"/>
    </row>
    <row r="389" spans="1:1" ht="13.2">
      <c r="A389" s="13"/>
    </row>
    <row r="390" spans="1:1" ht="13.2">
      <c r="A390" s="13"/>
    </row>
    <row r="391" spans="1:1" ht="13.2">
      <c r="A391" s="13"/>
    </row>
    <row r="392" spans="1:1" ht="13.2">
      <c r="A392" s="13"/>
    </row>
    <row r="393" spans="1:1" ht="13.2">
      <c r="A393" s="13"/>
    </row>
    <row r="394" spans="1:1" ht="13.2">
      <c r="A394" s="13"/>
    </row>
    <row r="395" spans="1:1" ht="13.2">
      <c r="A395" s="13"/>
    </row>
    <row r="396" spans="1:1" ht="13.2">
      <c r="A396" s="13"/>
    </row>
    <row r="397" spans="1:1" ht="13.2">
      <c r="A397" s="13"/>
    </row>
    <row r="398" spans="1:1" ht="13.2">
      <c r="A398" s="13"/>
    </row>
    <row r="399" spans="1:1" ht="13.2">
      <c r="A399" s="13"/>
    </row>
    <row r="400" spans="1:1" ht="13.2">
      <c r="A400" s="13"/>
    </row>
    <row r="401" spans="1:1" ht="13.2">
      <c r="A401" s="13"/>
    </row>
    <row r="402" spans="1:1" ht="13.2">
      <c r="A402" s="13"/>
    </row>
    <row r="403" spans="1:1" ht="13.2">
      <c r="A403" s="13"/>
    </row>
    <row r="404" spans="1:1" ht="13.2">
      <c r="A404" s="13"/>
    </row>
    <row r="405" spans="1:1" ht="13.2">
      <c r="A405" s="13"/>
    </row>
    <row r="406" spans="1:1" ht="13.2">
      <c r="A406" s="13"/>
    </row>
    <row r="407" spans="1:1" ht="13.2">
      <c r="A407" s="13"/>
    </row>
    <row r="408" spans="1:1" ht="13.2">
      <c r="A408" s="13"/>
    </row>
    <row r="409" spans="1:1" ht="13.2">
      <c r="A409" s="13"/>
    </row>
    <row r="410" spans="1:1" ht="13.2">
      <c r="A410" s="13"/>
    </row>
    <row r="411" spans="1:1" ht="13.2">
      <c r="A411" s="13"/>
    </row>
    <row r="412" spans="1:1" ht="13.2">
      <c r="A412" s="13"/>
    </row>
    <row r="413" spans="1:1" ht="13.2">
      <c r="A413" s="13"/>
    </row>
    <row r="414" spans="1:1" ht="13.2">
      <c r="A414" s="13"/>
    </row>
    <row r="415" spans="1:1" ht="13.2">
      <c r="A415" s="13"/>
    </row>
    <row r="416" spans="1:1" ht="13.2">
      <c r="A416" s="13"/>
    </row>
    <row r="417" spans="1:1" ht="13.2">
      <c r="A417" s="13"/>
    </row>
    <row r="418" spans="1:1" ht="13.2">
      <c r="A418" s="13"/>
    </row>
    <row r="419" spans="1:1" ht="13.2">
      <c r="A419" s="13"/>
    </row>
    <row r="420" spans="1:1" ht="13.2">
      <c r="A420" s="13"/>
    </row>
    <row r="421" spans="1:1" ht="13.2">
      <c r="A421" s="13"/>
    </row>
    <row r="422" spans="1:1" ht="13.2">
      <c r="A422" s="13"/>
    </row>
    <row r="423" spans="1:1" ht="13.2">
      <c r="A423" s="13"/>
    </row>
    <row r="424" spans="1:1" ht="13.2">
      <c r="A424" s="13"/>
    </row>
    <row r="425" spans="1:1" ht="13.2">
      <c r="A425" s="13"/>
    </row>
    <row r="426" spans="1:1" ht="13.2">
      <c r="A426" s="13"/>
    </row>
    <row r="427" spans="1:1" ht="13.2">
      <c r="A427" s="13"/>
    </row>
    <row r="428" spans="1:1" ht="13.2">
      <c r="A428" s="13"/>
    </row>
    <row r="429" spans="1:1" ht="13.2">
      <c r="A429" s="13"/>
    </row>
    <row r="430" spans="1:1" ht="13.2">
      <c r="A430" s="13"/>
    </row>
    <row r="431" spans="1:1" ht="13.2">
      <c r="A431" s="13"/>
    </row>
    <row r="432" spans="1:1" ht="13.2">
      <c r="A432" s="13"/>
    </row>
    <row r="433" spans="1:1" ht="13.2">
      <c r="A433" s="13"/>
    </row>
    <row r="434" spans="1:1" ht="13.2">
      <c r="A434" s="13"/>
    </row>
    <row r="435" spans="1:1" ht="13.2">
      <c r="A435" s="13"/>
    </row>
    <row r="436" spans="1:1" ht="13.2">
      <c r="A436" s="13"/>
    </row>
    <row r="437" spans="1:1" ht="13.2">
      <c r="A437" s="13"/>
    </row>
    <row r="438" spans="1:1" ht="13.2">
      <c r="A438" s="13"/>
    </row>
    <row r="439" spans="1:1" ht="13.2">
      <c r="A439" s="13"/>
    </row>
    <row r="440" spans="1:1" ht="13.2">
      <c r="A440" s="13"/>
    </row>
    <row r="441" spans="1:1" ht="13.2">
      <c r="A441" s="13"/>
    </row>
    <row r="442" spans="1:1" ht="13.2">
      <c r="A442" s="13"/>
    </row>
    <row r="443" spans="1:1" ht="13.2">
      <c r="A443" s="13"/>
    </row>
    <row r="444" spans="1:1" ht="13.2">
      <c r="A444" s="13"/>
    </row>
    <row r="445" spans="1:1" ht="13.2">
      <c r="A445" s="13"/>
    </row>
    <row r="446" spans="1:1" ht="13.2">
      <c r="A446" s="13"/>
    </row>
    <row r="447" spans="1:1" ht="13.2">
      <c r="A447" s="13"/>
    </row>
    <row r="448" spans="1:1" ht="13.2">
      <c r="A448" s="13"/>
    </row>
    <row r="449" spans="1:1" ht="13.2">
      <c r="A449" s="13"/>
    </row>
    <row r="450" spans="1:1" ht="13.2">
      <c r="A450" s="13"/>
    </row>
    <row r="451" spans="1:1" ht="13.2">
      <c r="A451" s="13"/>
    </row>
    <row r="452" spans="1:1" ht="13.2">
      <c r="A452" s="13"/>
    </row>
    <row r="453" spans="1:1" ht="13.2">
      <c r="A453" s="13"/>
    </row>
    <row r="454" spans="1:1" ht="13.2">
      <c r="A454" s="13"/>
    </row>
    <row r="455" spans="1:1" ht="13.2">
      <c r="A455" s="13"/>
    </row>
    <row r="456" spans="1:1" ht="13.2">
      <c r="A456" s="13"/>
    </row>
    <row r="457" spans="1:1" ht="13.2">
      <c r="A457" s="13"/>
    </row>
    <row r="458" spans="1:1" ht="13.2">
      <c r="A458" s="13"/>
    </row>
    <row r="459" spans="1:1" ht="13.2">
      <c r="A459" s="13"/>
    </row>
    <row r="460" spans="1:1" ht="13.2">
      <c r="A460" s="13"/>
    </row>
    <row r="461" spans="1:1" ht="13.2">
      <c r="A461" s="13"/>
    </row>
    <row r="462" spans="1:1" ht="13.2">
      <c r="A462" s="13"/>
    </row>
    <row r="463" spans="1:1" ht="13.2">
      <c r="A463" s="13"/>
    </row>
    <row r="464" spans="1:1" ht="13.2">
      <c r="A464" s="13"/>
    </row>
    <row r="465" spans="1:1" ht="13.2">
      <c r="A465" s="13"/>
    </row>
    <row r="466" spans="1:1" ht="13.2">
      <c r="A466" s="13"/>
    </row>
    <row r="467" spans="1:1" ht="13.2">
      <c r="A467" s="13"/>
    </row>
    <row r="468" spans="1:1" ht="13.2">
      <c r="A468" s="13"/>
    </row>
    <row r="469" spans="1:1" ht="13.2">
      <c r="A469" s="13"/>
    </row>
    <row r="470" spans="1:1" ht="13.2">
      <c r="A470" s="13"/>
    </row>
    <row r="471" spans="1:1" ht="13.2">
      <c r="A471" s="13"/>
    </row>
    <row r="472" spans="1:1" ht="13.2">
      <c r="A472" s="13"/>
    </row>
    <row r="473" spans="1:1" ht="13.2">
      <c r="A473" s="13"/>
    </row>
    <row r="474" spans="1:1" ht="13.2">
      <c r="A474" s="13"/>
    </row>
    <row r="475" spans="1:1" ht="13.2">
      <c r="A475" s="13"/>
    </row>
    <row r="476" spans="1:1" ht="13.2">
      <c r="A476" s="13"/>
    </row>
    <row r="477" spans="1:1" ht="13.2">
      <c r="A477" s="13"/>
    </row>
    <row r="478" spans="1:1" ht="13.2">
      <c r="A478" s="13"/>
    </row>
    <row r="479" spans="1:1" ht="13.2">
      <c r="A479" s="13"/>
    </row>
    <row r="480" spans="1:1" ht="13.2">
      <c r="A480" s="13"/>
    </row>
    <row r="481" spans="1:1" ht="13.2">
      <c r="A481" s="13"/>
    </row>
    <row r="482" spans="1:1" ht="13.2">
      <c r="A482" s="13"/>
    </row>
    <row r="483" spans="1:1" ht="13.2">
      <c r="A483" s="13"/>
    </row>
    <row r="484" spans="1:1" ht="13.2">
      <c r="A484" s="13"/>
    </row>
    <row r="485" spans="1:1" ht="13.2">
      <c r="A485" s="13"/>
    </row>
    <row r="486" spans="1:1" ht="13.2">
      <c r="A486" s="13"/>
    </row>
    <row r="487" spans="1:1" ht="13.2">
      <c r="A487" s="13"/>
    </row>
    <row r="488" spans="1:1" ht="13.2">
      <c r="A488" s="13"/>
    </row>
    <row r="489" spans="1:1" ht="13.2">
      <c r="A489" s="13"/>
    </row>
    <row r="490" spans="1:1" ht="13.2">
      <c r="A490" s="13"/>
    </row>
    <row r="491" spans="1:1" ht="13.2">
      <c r="A491" s="13"/>
    </row>
    <row r="492" spans="1:1" ht="13.2">
      <c r="A492" s="13"/>
    </row>
    <row r="493" spans="1:1" ht="13.2">
      <c r="A493" s="13"/>
    </row>
    <row r="494" spans="1:1" ht="13.2">
      <c r="A494" s="13"/>
    </row>
    <row r="495" spans="1:1" ht="13.2">
      <c r="A495" s="13"/>
    </row>
    <row r="496" spans="1:1" ht="13.2">
      <c r="A496" s="13"/>
    </row>
    <row r="497" spans="1:1" ht="13.2">
      <c r="A497" s="13"/>
    </row>
    <row r="498" spans="1:1" ht="13.2">
      <c r="A498" s="13"/>
    </row>
    <row r="499" spans="1:1" ht="13.2">
      <c r="A499" s="13"/>
    </row>
    <row r="500" spans="1:1" ht="13.2">
      <c r="A500" s="13"/>
    </row>
    <row r="501" spans="1:1" ht="13.2">
      <c r="A501" s="13"/>
    </row>
    <row r="502" spans="1:1" ht="13.2">
      <c r="A502" s="13"/>
    </row>
    <row r="503" spans="1:1" ht="13.2">
      <c r="A503" s="13"/>
    </row>
    <row r="504" spans="1:1" ht="13.2">
      <c r="A504" s="13"/>
    </row>
    <row r="505" spans="1:1" ht="13.2">
      <c r="A505" s="13"/>
    </row>
    <row r="506" spans="1:1" ht="13.2">
      <c r="A506" s="13"/>
    </row>
    <row r="507" spans="1:1" ht="13.2">
      <c r="A507" s="13"/>
    </row>
    <row r="508" spans="1:1" ht="13.2">
      <c r="A508" s="13"/>
    </row>
    <row r="509" spans="1:1" ht="13.2">
      <c r="A509" s="13"/>
    </row>
    <row r="510" spans="1:1" ht="13.2">
      <c r="A510" s="13"/>
    </row>
    <row r="511" spans="1:1" ht="13.2">
      <c r="A511" s="13"/>
    </row>
    <row r="512" spans="1:1" ht="13.2">
      <c r="A512" s="13"/>
    </row>
    <row r="513" spans="1:1" ht="13.2">
      <c r="A513" s="13"/>
    </row>
    <row r="514" spans="1:1" ht="13.2">
      <c r="A514" s="13"/>
    </row>
    <row r="515" spans="1:1" ht="13.2">
      <c r="A515" s="13"/>
    </row>
    <row r="516" spans="1:1" ht="13.2">
      <c r="A516" s="13"/>
    </row>
    <row r="517" spans="1:1" ht="13.2">
      <c r="A517" s="13"/>
    </row>
    <row r="518" spans="1:1" ht="13.2">
      <c r="A518" s="13"/>
    </row>
    <row r="519" spans="1:1" ht="13.2">
      <c r="A519" s="13"/>
    </row>
    <row r="520" spans="1:1" ht="13.2">
      <c r="A520" s="13"/>
    </row>
    <row r="521" spans="1:1" ht="13.2">
      <c r="A521" s="13"/>
    </row>
    <row r="522" spans="1:1" ht="13.2">
      <c r="A522" s="13"/>
    </row>
    <row r="523" spans="1:1" ht="13.2">
      <c r="A523" s="13"/>
    </row>
    <row r="524" spans="1:1" ht="13.2">
      <c r="A524" s="13"/>
    </row>
    <row r="525" spans="1:1" ht="13.2">
      <c r="A525" s="13"/>
    </row>
    <row r="526" spans="1:1" ht="13.2">
      <c r="A526" s="13"/>
    </row>
    <row r="527" spans="1:1" ht="13.2">
      <c r="A527" s="13"/>
    </row>
    <row r="528" spans="1:1" ht="13.2">
      <c r="A528" s="13"/>
    </row>
    <row r="529" spans="1:1" ht="13.2">
      <c r="A529" s="13"/>
    </row>
    <row r="530" spans="1:1" ht="13.2">
      <c r="A530" s="13"/>
    </row>
    <row r="531" spans="1:1" ht="13.2">
      <c r="A531" s="13"/>
    </row>
    <row r="532" spans="1:1" ht="13.2">
      <c r="A532" s="13"/>
    </row>
    <row r="533" spans="1:1" ht="13.2">
      <c r="A533" s="13"/>
    </row>
    <row r="534" spans="1:1" ht="13.2">
      <c r="A534" s="13"/>
    </row>
    <row r="535" spans="1:1" ht="13.2">
      <c r="A535" s="13"/>
    </row>
    <row r="536" spans="1:1" ht="13.2">
      <c r="A536" s="13"/>
    </row>
    <row r="537" spans="1:1" ht="13.2">
      <c r="A537" s="13"/>
    </row>
    <row r="538" spans="1:1" ht="13.2">
      <c r="A538" s="13"/>
    </row>
    <row r="539" spans="1:1" ht="13.2">
      <c r="A539" s="13"/>
    </row>
    <row r="540" spans="1:1" ht="13.2">
      <c r="A540" s="13"/>
    </row>
    <row r="541" spans="1:1" ht="13.2">
      <c r="A541" s="13"/>
    </row>
    <row r="542" spans="1:1" ht="13.2">
      <c r="A542" s="13"/>
    </row>
    <row r="543" spans="1:1" ht="13.2">
      <c r="A543" s="13"/>
    </row>
    <row r="544" spans="1:1" ht="13.2">
      <c r="A544" s="13"/>
    </row>
    <row r="545" spans="1:1" ht="13.2">
      <c r="A545" s="13"/>
    </row>
    <row r="546" spans="1:1" ht="13.2">
      <c r="A546" s="13"/>
    </row>
    <row r="547" spans="1:1" ht="13.2">
      <c r="A547" s="13"/>
    </row>
    <row r="548" spans="1:1" ht="13.2">
      <c r="A548" s="13"/>
    </row>
    <row r="549" spans="1:1" ht="13.2">
      <c r="A549" s="13"/>
    </row>
    <row r="550" spans="1:1" ht="13.2">
      <c r="A550" s="13"/>
    </row>
    <row r="551" spans="1:1" ht="13.2">
      <c r="A551" s="13"/>
    </row>
    <row r="552" spans="1:1" ht="13.2">
      <c r="A552" s="13"/>
    </row>
    <row r="553" spans="1:1" ht="13.2">
      <c r="A553" s="13"/>
    </row>
    <row r="554" spans="1:1" ht="13.2">
      <c r="A554" s="13"/>
    </row>
    <row r="555" spans="1:1" ht="13.2">
      <c r="A555" s="13"/>
    </row>
    <row r="556" spans="1:1" ht="13.2">
      <c r="A556" s="13"/>
    </row>
    <row r="557" spans="1:1" ht="13.2">
      <c r="A557" s="13"/>
    </row>
    <row r="558" spans="1:1" ht="13.2">
      <c r="A558" s="13"/>
    </row>
    <row r="559" spans="1:1" ht="13.2">
      <c r="A559" s="13"/>
    </row>
    <row r="560" spans="1:1" ht="13.2">
      <c r="A560" s="13"/>
    </row>
    <row r="561" spans="1:1" ht="13.2">
      <c r="A561" s="13"/>
    </row>
    <row r="562" spans="1:1" ht="13.2">
      <c r="A562" s="13"/>
    </row>
    <row r="563" spans="1:1" ht="13.2">
      <c r="A563" s="13"/>
    </row>
    <row r="564" spans="1:1" ht="13.2">
      <c r="A564" s="13"/>
    </row>
    <row r="565" spans="1:1" ht="13.2">
      <c r="A565" s="13"/>
    </row>
    <row r="566" spans="1:1" ht="13.2">
      <c r="A566" s="13"/>
    </row>
    <row r="567" spans="1:1" ht="13.2">
      <c r="A567" s="13"/>
    </row>
    <row r="568" spans="1:1" ht="13.2">
      <c r="A568" s="13"/>
    </row>
    <row r="569" spans="1:1" ht="13.2">
      <c r="A569" s="13"/>
    </row>
    <row r="570" spans="1:1" ht="13.2">
      <c r="A570" s="13"/>
    </row>
    <row r="571" spans="1:1" ht="13.2">
      <c r="A571" s="13"/>
    </row>
    <row r="572" spans="1:1" ht="13.2">
      <c r="A572" s="13"/>
    </row>
    <row r="573" spans="1:1" ht="13.2">
      <c r="A573" s="13"/>
    </row>
    <row r="574" spans="1:1" ht="13.2">
      <c r="A574" s="13"/>
    </row>
    <row r="575" spans="1:1" ht="13.2">
      <c r="A575" s="13"/>
    </row>
    <row r="576" spans="1:1" ht="13.2">
      <c r="A576" s="13"/>
    </row>
    <row r="577" spans="1:1" ht="13.2">
      <c r="A577" s="13"/>
    </row>
    <row r="578" spans="1:1" ht="13.2">
      <c r="A578" s="13"/>
    </row>
    <row r="579" spans="1:1" ht="13.2">
      <c r="A579" s="13"/>
    </row>
    <row r="580" spans="1:1" ht="13.2">
      <c r="A580" s="13"/>
    </row>
    <row r="581" spans="1:1" ht="13.2">
      <c r="A581" s="13"/>
    </row>
    <row r="582" spans="1:1" ht="13.2">
      <c r="A582" s="13"/>
    </row>
    <row r="583" spans="1:1" ht="13.2">
      <c r="A583" s="13"/>
    </row>
    <row r="584" spans="1:1" ht="13.2">
      <c r="A584" s="13"/>
    </row>
    <row r="585" spans="1:1" ht="13.2">
      <c r="A585" s="13"/>
    </row>
    <row r="586" spans="1:1" ht="13.2">
      <c r="A586" s="13"/>
    </row>
    <row r="587" spans="1:1" ht="13.2">
      <c r="A587" s="13"/>
    </row>
    <row r="588" spans="1:1" ht="13.2">
      <c r="A588" s="13"/>
    </row>
    <row r="589" spans="1:1" ht="13.2">
      <c r="A589" s="13"/>
    </row>
    <row r="590" spans="1:1" ht="13.2">
      <c r="A590" s="13"/>
    </row>
    <row r="591" spans="1:1" ht="13.2">
      <c r="A591" s="13"/>
    </row>
    <row r="592" spans="1:1" ht="13.2">
      <c r="A592" s="13"/>
    </row>
    <row r="593" spans="1:1" ht="13.2">
      <c r="A593" s="13"/>
    </row>
    <row r="594" spans="1:1" ht="13.2">
      <c r="A594" s="13"/>
    </row>
    <row r="595" spans="1:1" ht="13.2">
      <c r="A595" s="13"/>
    </row>
    <row r="596" spans="1:1" ht="13.2">
      <c r="A596" s="13"/>
    </row>
    <row r="597" spans="1:1" ht="13.2">
      <c r="A597" s="13"/>
    </row>
    <row r="598" spans="1:1" ht="13.2">
      <c r="A598" s="13"/>
    </row>
    <row r="599" spans="1:1" ht="13.2">
      <c r="A599" s="13"/>
    </row>
    <row r="600" spans="1:1" ht="13.2">
      <c r="A600" s="13"/>
    </row>
    <row r="601" spans="1:1" ht="13.2">
      <c r="A601" s="13"/>
    </row>
    <row r="602" spans="1:1" ht="13.2">
      <c r="A602" s="13"/>
    </row>
    <row r="603" spans="1:1" ht="13.2">
      <c r="A603" s="13"/>
    </row>
    <row r="604" spans="1:1" ht="13.2">
      <c r="A604" s="13"/>
    </row>
    <row r="605" spans="1:1" ht="13.2">
      <c r="A605" s="13"/>
    </row>
    <row r="606" spans="1:1" ht="13.2">
      <c r="A606" s="13"/>
    </row>
    <row r="607" spans="1:1" ht="13.2">
      <c r="A607" s="13"/>
    </row>
    <row r="608" spans="1:1" ht="13.2">
      <c r="A608" s="13"/>
    </row>
    <row r="609" spans="1:1" ht="13.2">
      <c r="A609" s="13"/>
    </row>
    <row r="610" spans="1:1" ht="13.2">
      <c r="A610" s="13"/>
    </row>
    <row r="611" spans="1:1" ht="13.2">
      <c r="A611" s="13"/>
    </row>
    <row r="612" spans="1:1" ht="13.2">
      <c r="A612" s="13"/>
    </row>
    <row r="613" spans="1:1" ht="13.2">
      <c r="A613" s="13"/>
    </row>
    <row r="614" spans="1:1" ht="13.2">
      <c r="A614" s="13"/>
    </row>
    <row r="615" spans="1:1" ht="13.2">
      <c r="A615" s="13"/>
    </row>
    <row r="616" spans="1:1" ht="13.2">
      <c r="A616" s="13"/>
    </row>
    <row r="617" spans="1:1" ht="13.2">
      <c r="A617" s="13"/>
    </row>
    <row r="618" spans="1:1" ht="13.2">
      <c r="A618" s="13"/>
    </row>
    <row r="619" spans="1:1" ht="13.2">
      <c r="A619" s="13"/>
    </row>
    <row r="620" spans="1:1" ht="13.2">
      <c r="A620" s="13"/>
    </row>
    <row r="621" spans="1:1" ht="13.2">
      <c r="A621" s="13"/>
    </row>
    <row r="622" spans="1:1" ht="13.2">
      <c r="A622" s="13"/>
    </row>
    <row r="623" spans="1:1" ht="13.2">
      <c r="A623" s="13"/>
    </row>
    <row r="624" spans="1:1" ht="13.2">
      <c r="A624" s="13"/>
    </row>
    <row r="625" spans="1:1" ht="13.2">
      <c r="A625" s="13"/>
    </row>
    <row r="626" spans="1:1" ht="13.2">
      <c r="A626" s="13"/>
    </row>
    <row r="627" spans="1:1" ht="13.2">
      <c r="A627" s="13"/>
    </row>
    <row r="628" spans="1:1" ht="13.2">
      <c r="A628" s="13"/>
    </row>
    <row r="629" spans="1:1" ht="13.2">
      <c r="A629" s="13"/>
    </row>
    <row r="630" spans="1:1" ht="13.2">
      <c r="A630" s="13"/>
    </row>
    <row r="631" spans="1:1" ht="13.2">
      <c r="A631" s="13"/>
    </row>
    <row r="632" spans="1:1" ht="13.2">
      <c r="A632" s="13"/>
    </row>
    <row r="633" spans="1:1" ht="13.2">
      <c r="A633" s="13"/>
    </row>
    <row r="634" spans="1:1" ht="13.2">
      <c r="A634" s="13"/>
    </row>
    <row r="635" spans="1:1" ht="13.2">
      <c r="A635" s="13"/>
    </row>
    <row r="636" spans="1:1" ht="13.2">
      <c r="A636" s="13"/>
    </row>
    <row r="637" spans="1:1" ht="13.2">
      <c r="A637" s="13"/>
    </row>
    <row r="638" spans="1:1" ht="13.2">
      <c r="A638" s="13"/>
    </row>
    <row r="639" spans="1:1" ht="13.2">
      <c r="A639" s="13"/>
    </row>
    <row r="640" spans="1:1" ht="13.2">
      <c r="A640" s="13"/>
    </row>
    <row r="641" spans="1:1" ht="13.2">
      <c r="A641" s="13"/>
    </row>
    <row r="642" spans="1:1" ht="13.2">
      <c r="A642" s="13"/>
    </row>
    <row r="643" spans="1:1" ht="13.2">
      <c r="A643" s="13"/>
    </row>
    <row r="644" spans="1:1" ht="13.2">
      <c r="A644" s="13"/>
    </row>
    <row r="645" spans="1:1" ht="13.2">
      <c r="A645" s="13"/>
    </row>
    <row r="646" spans="1:1" ht="13.2">
      <c r="A646" s="13"/>
    </row>
    <row r="647" spans="1:1" ht="13.2">
      <c r="A647" s="13"/>
    </row>
    <row r="648" spans="1:1" ht="13.2">
      <c r="A648" s="13"/>
    </row>
    <row r="649" spans="1:1" ht="13.2">
      <c r="A649" s="13"/>
    </row>
    <row r="650" spans="1:1" ht="13.2">
      <c r="A650" s="13"/>
    </row>
    <row r="651" spans="1:1" ht="13.2">
      <c r="A651" s="13"/>
    </row>
    <row r="652" spans="1:1" ht="13.2">
      <c r="A652" s="13"/>
    </row>
    <row r="653" spans="1:1" ht="13.2">
      <c r="A653" s="13"/>
    </row>
    <row r="654" spans="1:1" ht="13.2">
      <c r="A654" s="13"/>
    </row>
    <row r="655" spans="1:1" ht="13.2">
      <c r="A655" s="13"/>
    </row>
    <row r="656" spans="1:1" ht="13.2">
      <c r="A656" s="13"/>
    </row>
    <row r="657" spans="1:1" ht="13.2">
      <c r="A657" s="13"/>
    </row>
    <row r="658" spans="1:1" ht="13.2">
      <c r="A658" s="13"/>
    </row>
    <row r="659" spans="1:1" ht="13.2">
      <c r="A659" s="13"/>
    </row>
    <row r="660" spans="1:1" ht="13.2">
      <c r="A660" s="13"/>
    </row>
    <row r="661" spans="1:1" ht="13.2">
      <c r="A661" s="13"/>
    </row>
    <row r="662" spans="1:1" ht="13.2">
      <c r="A662" s="13"/>
    </row>
    <row r="663" spans="1:1" ht="13.2">
      <c r="A663" s="13"/>
    </row>
    <row r="664" spans="1:1" ht="13.2">
      <c r="A664" s="13"/>
    </row>
    <row r="665" spans="1:1" ht="13.2">
      <c r="A665" s="13"/>
    </row>
    <row r="666" spans="1:1" ht="13.2">
      <c r="A666" s="13"/>
    </row>
    <row r="667" spans="1:1" ht="13.2">
      <c r="A667" s="13"/>
    </row>
    <row r="668" spans="1:1" ht="13.2">
      <c r="A668" s="13"/>
    </row>
    <row r="669" spans="1:1" ht="13.2">
      <c r="A669" s="13"/>
    </row>
    <row r="670" spans="1:1" ht="13.2">
      <c r="A670" s="13"/>
    </row>
    <row r="671" spans="1:1" ht="13.2">
      <c r="A671" s="13"/>
    </row>
    <row r="672" spans="1:1" ht="13.2">
      <c r="A672" s="13"/>
    </row>
    <row r="673" spans="1:1" ht="13.2">
      <c r="A673" s="13"/>
    </row>
    <row r="674" spans="1:1" ht="13.2">
      <c r="A674" s="13"/>
    </row>
    <row r="675" spans="1:1" ht="13.2">
      <c r="A675" s="13"/>
    </row>
    <row r="676" spans="1:1" ht="13.2">
      <c r="A676" s="13"/>
    </row>
    <row r="677" spans="1:1" ht="13.2">
      <c r="A677" s="13"/>
    </row>
    <row r="678" spans="1:1" ht="13.2">
      <c r="A678" s="13"/>
    </row>
    <row r="679" spans="1:1" ht="13.2">
      <c r="A679" s="13"/>
    </row>
    <row r="680" spans="1:1" ht="13.2">
      <c r="A680" s="13"/>
    </row>
    <row r="681" spans="1:1" ht="13.2">
      <c r="A681" s="13"/>
    </row>
    <row r="682" spans="1:1" ht="13.2">
      <c r="A682" s="13"/>
    </row>
    <row r="683" spans="1:1" ht="13.2">
      <c r="A683" s="13"/>
    </row>
    <row r="684" spans="1:1" ht="13.2">
      <c r="A684" s="13"/>
    </row>
    <row r="685" spans="1:1" ht="13.2">
      <c r="A685" s="13"/>
    </row>
    <row r="686" spans="1:1" ht="13.2">
      <c r="A686" s="13"/>
    </row>
    <row r="687" spans="1:1" ht="13.2">
      <c r="A687" s="13"/>
    </row>
    <row r="688" spans="1:1" ht="13.2">
      <c r="A688" s="13"/>
    </row>
    <row r="689" spans="1:1" ht="13.2">
      <c r="A689" s="13"/>
    </row>
    <row r="690" spans="1:1" ht="13.2">
      <c r="A690" s="13"/>
    </row>
    <row r="691" spans="1:1" ht="13.2">
      <c r="A691" s="13"/>
    </row>
    <row r="692" spans="1:1" ht="13.2">
      <c r="A692" s="13"/>
    </row>
    <row r="693" spans="1:1" ht="13.2">
      <c r="A693" s="13"/>
    </row>
    <row r="694" spans="1:1" ht="13.2">
      <c r="A694" s="13"/>
    </row>
    <row r="695" spans="1:1" ht="13.2">
      <c r="A695" s="13"/>
    </row>
    <row r="696" spans="1:1" ht="13.2">
      <c r="A696" s="13"/>
    </row>
    <row r="697" spans="1:1" ht="13.2">
      <c r="A697" s="13"/>
    </row>
    <row r="698" spans="1:1" ht="13.2">
      <c r="A698" s="13"/>
    </row>
    <row r="699" spans="1:1" ht="13.2">
      <c r="A699" s="13"/>
    </row>
    <row r="700" spans="1:1" ht="13.2">
      <c r="A700" s="13"/>
    </row>
    <row r="701" spans="1:1" ht="13.2">
      <c r="A701" s="13"/>
    </row>
    <row r="702" spans="1:1" ht="13.2">
      <c r="A702" s="13"/>
    </row>
    <row r="703" spans="1:1" ht="13.2">
      <c r="A703" s="13"/>
    </row>
    <row r="704" spans="1:1" ht="13.2">
      <c r="A704" s="13"/>
    </row>
    <row r="705" spans="1:1" ht="13.2">
      <c r="A705" s="13"/>
    </row>
    <row r="706" spans="1:1" ht="13.2">
      <c r="A706" s="13"/>
    </row>
    <row r="707" spans="1:1" ht="13.2">
      <c r="A707" s="13"/>
    </row>
    <row r="708" spans="1:1" ht="13.2">
      <c r="A708" s="13"/>
    </row>
    <row r="709" spans="1:1" ht="13.2">
      <c r="A709" s="13"/>
    </row>
    <row r="710" spans="1:1" ht="13.2">
      <c r="A710" s="13"/>
    </row>
    <row r="711" spans="1:1" ht="13.2">
      <c r="A711" s="13"/>
    </row>
    <row r="712" spans="1:1" ht="13.2">
      <c r="A712" s="13"/>
    </row>
    <row r="713" spans="1:1" ht="13.2">
      <c r="A713" s="13"/>
    </row>
    <row r="714" spans="1:1" ht="13.2">
      <c r="A714" s="13"/>
    </row>
    <row r="715" spans="1:1" ht="13.2">
      <c r="A715" s="13"/>
    </row>
    <row r="716" spans="1:1" ht="13.2">
      <c r="A716" s="13"/>
    </row>
    <row r="717" spans="1:1" ht="13.2">
      <c r="A717" s="13"/>
    </row>
    <row r="718" spans="1:1" ht="13.2">
      <c r="A718" s="13"/>
    </row>
    <row r="719" spans="1:1" ht="13.2">
      <c r="A719" s="13"/>
    </row>
    <row r="720" spans="1:1" ht="13.2">
      <c r="A720" s="13"/>
    </row>
    <row r="721" spans="1:1" ht="13.2">
      <c r="A721" s="13"/>
    </row>
    <row r="722" spans="1:1" ht="13.2">
      <c r="A722" s="13"/>
    </row>
    <row r="723" spans="1:1" ht="13.2">
      <c r="A723" s="13"/>
    </row>
    <row r="724" spans="1:1" ht="13.2">
      <c r="A724" s="13"/>
    </row>
    <row r="725" spans="1:1" ht="13.2">
      <c r="A725" s="13"/>
    </row>
    <row r="726" spans="1:1" ht="13.2">
      <c r="A726" s="13"/>
    </row>
    <row r="727" spans="1:1" ht="13.2">
      <c r="A727" s="13"/>
    </row>
    <row r="728" spans="1:1" ht="13.2">
      <c r="A728" s="13"/>
    </row>
    <row r="729" spans="1:1" ht="13.2">
      <c r="A729" s="13"/>
    </row>
    <row r="730" spans="1:1" ht="13.2">
      <c r="A730" s="13"/>
    </row>
    <row r="731" spans="1:1" ht="13.2">
      <c r="A731" s="13"/>
    </row>
    <row r="732" spans="1:1" ht="13.2">
      <c r="A732" s="13"/>
    </row>
    <row r="733" spans="1:1" ht="13.2">
      <c r="A733" s="13"/>
    </row>
    <row r="734" spans="1:1" ht="13.2">
      <c r="A734" s="13"/>
    </row>
    <row r="735" spans="1:1" ht="13.2">
      <c r="A735" s="13"/>
    </row>
    <row r="736" spans="1:1" ht="13.2">
      <c r="A736" s="13"/>
    </row>
    <row r="737" spans="1:1" ht="13.2">
      <c r="A737" s="13"/>
    </row>
    <row r="738" spans="1:1" ht="13.2">
      <c r="A738" s="13"/>
    </row>
    <row r="739" spans="1:1" ht="13.2">
      <c r="A739" s="13"/>
    </row>
    <row r="740" spans="1:1" ht="13.2">
      <c r="A740" s="13"/>
    </row>
    <row r="741" spans="1:1" ht="13.2">
      <c r="A741" s="13"/>
    </row>
    <row r="742" spans="1:1" ht="13.2">
      <c r="A742" s="13"/>
    </row>
    <row r="743" spans="1:1" ht="13.2">
      <c r="A743" s="13"/>
    </row>
    <row r="744" spans="1:1" ht="13.2">
      <c r="A744" s="13"/>
    </row>
    <row r="745" spans="1:1" ht="13.2">
      <c r="A745" s="13"/>
    </row>
    <row r="746" spans="1:1" ht="13.2">
      <c r="A746" s="13"/>
    </row>
    <row r="747" spans="1:1" ht="13.2">
      <c r="A747" s="13"/>
    </row>
    <row r="748" spans="1:1" ht="13.2">
      <c r="A748" s="13"/>
    </row>
    <row r="749" spans="1:1" ht="13.2">
      <c r="A749" s="13"/>
    </row>
    <row r="750" spans="1:1" ht="13.2">
      <c r="A750" s="13"/>
    </row>
    <row r="751" spans="1:1" ht="13.2">
      <c r="A751" s="13"/>
    </row>
    <row r="752" spans="1:1" ht="13.2">
      <c r="A752" s="13"/>
    </row>
    <row r="753" spans="1:1" ht="13.2">
      <c r="A753" s="13"/>
    </row>
    <row r="754" spans="1:1" ht="13.2">
      <c r="A754" s="13"/>
    </row>
    <row r="755" spans="1:1" ht="13.2">
      <c r="A755" s="13"/>
    </row>
    <row r="756" spans="1:1" ht="13.2">
      <c r="A756" s="13"/>
    </row>
    <row r="757" spans="1:1" ht="13.2">
      <c r="A757" s="13"/>
    </row>
    <row r="758" spans="1:1" ht="13.2">
      <c r="A758" s="13"/>
    </row>
    <row r="759" spans="1:1" ht="13.2">
      <c r="A759" s="13"/>
    </row>
    <row r="760" spans="1:1" ht="13.2">
      <c r="A760" s="13"/>
    </row>
    <row r="761" spans="1:1" ht="13.2">
      <c r="A761" s="13"/>
    </row>
    <row r="762" spans="1:1" ht="13.2">
      <c r="A762" s="13"/>
    </row>
    <row r="763" spans="1:1" ht="13.2">
      <c r="A763" s="13"/>
    </row>
    <row r="764" spans="1:1" ht="13.2">
      <c r="A764" s="13"/>
    </row>
    <row r="765" spans="1:1" ht="13.2">
      <c r="A765" s="13"/>
    </row>
    <row r="766" spans="1:1" ht="13.2">
      <c r="A766" s="13"/>
    </row>
    <row r="767" spans="1:1" ht="13.2">
      <c r="A767" s="13"/>
    </row>
    <row r="768" spans="1:1" ht="13.2">
      <c r="A768" s="13"/>
    </row>
    <row r="769" spans="1:1" ht="13.2">
      <c r="A769" s="13"/>
    </row>
    <row r="770" spans="1:1" ht="13.2">
      <c r="A770" s="13"/>
    </row>
    <row r="771" spans="1:1" ht="13.2">
      <c r="A771" s="13"/>
    </row>
    <row r="772" spans="1:1" ht="13.2">
      <c r="A772" s="13"/>
    </row>
    <row r="773" spans="1:1" ht="13.2">
      <c r="A773" s="13"/>
    </row>
    <row r="774" spans="1:1" ht="13.2">
      <c r="A774" s="13"/>
    </row>
    <row r="775" spans="1:1" ht="13.2">
      <c r="A775" s="13"/>
    </row>
    <row r="776" spans="1:1" ht="13.2">
      <c r="A776" s="13"/>
    </row>
    <row r="777" spans="1:1" ht="13.2">
      <c r="A777" s="13"/>
    </row>
    <row r="778" spans="1:1" ht="13.2">
      <c r="A778" s="13"/>
    </row>
    <row r="779" spans="1:1" ht="13.2">
      <c r="A779" s="13"/>
    </row>
    <row r="780" spans="1:1" ht="13.2">
      <c r="A780" s="13"/>
    </row>
    <row r="781" spans="1:1" ht="13.2">
      <c r="A781" s="13"/>
    </row>
    <row r="782" spans="1:1" ht="13.2">
      <c r="A782" s="13"/>
    </row>
    <row r="783" spans="1:1" ht="13.2">
      <c r="A783" s="13"/>
    </row>
    <row r="784" spans="1:1" ht="13.2">
      <c r="A784" s="13"/>
    </row>
    <row r="785" spans="1:1" ht="13.2">
      <c r="A785" s="13"/>
    </row>
    <row r="786" spans="1:1" ht="13.2">
      <c r="A786" s="13"/>
    </row>
    <row r="787" spans="1:1" ht="13.2">
      <c r="A787" s="13"/>
    </row>
    <row r="788" spans="1:1" ht="13.2">
      <c r="A788" s="13"/>
    </row>
    <row r="789" spans="1:1" ht="13.2">
      <c r="A789" s="13"/>
    </row>
    <row r="790" spans="1:1" ht="13.2">
      <c r="A790" s="13"/>
    </row>
    <row r="791" spans="1:1" ht="13.2">
      <c r="A791" s="13"/>
    </row>
    <row r="792" spans="1:1" ht="13.2">
      <c r="A792" s="13"/>
    </row>
    <row r="793" spans="1:1" ht="13.2">
      <c r="A793" s="13"/>
    </row>
    <row r="794" spans="1:1" ht="13.2">
      <c r="A794" s="13"/>
    </row>
    <row r="795" spans="1:1" ht="13.2">
      <c r="A795" s="13"/>
    </row>
    <row r="796" spans="1:1" ht="13.2">
      <c r="A796" s="13"/>
    </row>
    <row r="797" spans="1:1" ht="13.2">
      <c r="A797" s="13"/>
    </row>
    <row r="798" spans="1:1" ht="13.2">
      <c r="A798" s="13"/>
    </row>
    <row r="799" spans="1:1" ht="13.2">
      <c r="A799" s="13"/>
    </row>
    <row r="800" spans="1:1" ht="13.2">
      <c r="A800" s="13"/>
    </row>
    <row r="801" spans="1:1" ht="13.2">
      <c r="A801" s="13"/>
    </row>
    <row r="802" spans="1:1" ht="13.2">
      <c r="A802" s="13"/>
    </row>
    <row r="803" spans="1:1" ht="13.2">
      <c r="A803" s="13"/>
    </row>
    <row r="804" spans="1:1" ht="13.2">
      <c r="A804" s="13"/>
    </row>
    <row r="805" spans="1:1" ht="13.2">
      <c r="A805" s="13"/>
    </row>
    <row r="806" spans="1:1" ht="13.2">
      <c r="A806" s="13"/>
    </row>
    <row r="807" spans="1:1" ht="13.2">
      <c r="A807" s="13"/>
    </row>
    <row r="808" spans="1:1" ht="13.2">
      <c r="A808" s="13"/>
    </row>
    <row r="809" spans="1:1" ht="13.2">
      <c r="A809" s="13"/>
    </row>
    <row r="810" spans="1:1" ht="13.2">
      <c r="A810" s="13"/>
    </row>
    <row r="811" spans="1:1" ht="13.2">
      <c r="A811" s="13"/>
    </row>
    <row r="812" spans="1:1" ht="13.2">
      <c r="A812" s="13"/>
    </row>
    <row r="813" spans="1:1" ht="13.2">
      <c r="A813" s="13"/>
    </row>
    <row r="814" spans="1:1" ht="13.2">
      <c r="A814" s="13"/>
    </row>
    <row r="815" spans="1:1" ht="13.2">
      <c r="A815" s="13"/>
    </row>
    <row r="816" spans="1:1" ht="13.2">
      <c r="A816" s="13"/>
    </row>
    <row r="817" spans="1:1" ht="13.2">
      <c r="A817" s="13"/>
    </row>
    <row r="818" spans="1:1" ht="13.2">
      <c r="A818" s="13"/>
    </row>
    <row r="819" spans="1:1" ht="13.2">
      <c r="A819" s="13"/>
    </row>
    <row r="820" spans="1:1" ht="13.2">
      <c r="A820" s="13"/>
    </row>
    <row r="821" spans="1:1" ht="13.2">
      <c r="A821" s="13"/>
    </row>
    <row r="822" spans="1:1" ht="13.2">
      <c r="A822" s="13"/>
    </row>
    <row r="823" spans="1:1" ht="13.2">
      <c r="A823" s="13"/>
    </row>
    <row r="824" spans="1:1" ht="13.2">
      <c r="A824" s="13"/>
    </row>
    <row r="825" spans="1:1" ht="13.2">
      <c r="A825" s="13"/>
    </row>
    <row r="826" spans="1:1" ht="13.2">
      <c r="A826" s="13"/>
    </row>
    <row r="827" spans="1:1" ht="13.2">
      <c r="A827" s="13"/>
    </row>
    <row r="828" spans="1:1" ht="13.2">
      <c r="A828" s="13"/>
    </row>
    <row r="829" spans="1:1" ht="13.2">
      <c r="A829" s="13"/>
    </row>
    <row r="830" spans="1:1" ht="13.2">
      <c r="A830" s="13"/>
    </row>
    <row r="831" spans="1:1" ht="13.2">
      <c r="A831" s="13"/>
    </row>
    <row r="832" spans="1:1" ht="13.2">
      <c r="A832" s="13"/>
    </row>
    <row r="833" spans="1:1" ht="13.2">
      <c r="A833" s="13"/>
    </row>
    <row r="834" spans="1:1" ht="13.2">
      <c r="A834" s="13"/>
    </row>
    <row r="835" spans="1:1" ht="13.2">
      <c r="A835" s="13"/>
    </row>
    <row r="836" spans="1:1" ht="13.2">
      <c r="A836" s="13"/>
    </row>
    <row r="837" spans="1:1" ht="13.2">
      <c r="A837" s="13"/>
    </row>
    <row r="838" spans="1:1" ht="13.2">
      <c r="A838" s="13"/>
    </row>
    <row r="839" spans="1:1" ht="13.2">
      <c r="A839" s="13"/>
    </row>
    <row r="840" spans="1:1" ht="13.2">
      <c r="A840" s="13"/>
    </row>
    <row r="841" spans="1:1" ht="13.2">
      <c r="A841" s="13"/>
    </row>
    <row r="842" spans="1:1" ht="13.2">
      <c r="A842" s="13"/>
    </row>
    <row r="843" spans="1:1" ht="13.2">
      <c r="A843" s="13"/>
    </row>
    <row r="844" spans="1:1" ht="13.2">
      <c r="A844" s="13"/>
    </row>
    <row r="845" spans="1:1" ht="13.2">
      <c r="A845" s="13"/>
    </row>
    <row r="846" spans="1:1" ht="13.2">
      <c r="A846" s="13"/>
    </row>
    <row r="847" spans="1:1" ht="13.2">
      <c r="A847" s="13"/>
    </row>
    <row r="848" spans="1:1" ht="13.2">
      <c r="A848" s="13"/>
    </row>
    <row r="849" spans="1:1" ht="13.2">
      <c r="A849" s="13"/>
    </row>
    <row r="850" spans="1:1" ht="13.2">
      <c r="A850" s="13"/>
    </row>
    <row r="851" spans="1:1" ht="13.2">
      <c r="A851" s="13"/>
    </row>
    <row r="852" spans="1:1" ht="13.2">
      <c r="A852" s="13"/>
    </row>
    <row r="853" spans="1:1" ht="13.2">
      <c r="A853" s="13"/>
    </row>
    <row r="854" spans="1:1" ht="13.2">
      <c r="A854" s="13"/>
    </row>
    <row r="855" spans="1:1" ht="13.2">
      <c r="A855" s="13"/>
    </row>
    <row r="856" spans="1:1" ht="13.2">
      <c r="A856" s="13"/>
    </row>
    <row r="857" spans="1:1" ht="13.2">
      <c r="A857" s="13"/>
    </row>
    <row r="858" spans="1:1" ht="13.2">
      <c r="A858" s="13"/>
    </row>
    <row r="859" spans="1:1" ht="13.2">
      <c r="A859" s="13"/>
    </row>
    <row r="860" spans="1:1" ht="13.2">
      <c r="A860" s="13"/>
    </row>
    <row r="861" spans="1:1" ht="13.2">
      <c r="A861" s="13"/>
    </row>
    <row r="862" spans="1:1" ht="13.2">
      <c r="A862" s="13"/>
    </row>
    <row r="863" spans="1:1" ht="13.2">
      <c r="A863" s="13"/>
    </row>
    <row r="864" spans="1:1" ht="13.2">
      <c r="A864" s="13"/>
    </row>
    <row r="865" spans="1:1" ht="13.2">
      <c r="A865" s="13"/>
    </row>
    <row r="866" spans="1:1" ht="13.2">
      <c r="A866" s="13"/>
    </row>
    <row r="867" spans="1:1" ht="13.2">
      <c r="A867" s="13"/>
    </row>
    <row r="868" spans="1:1" ht="13.2">
      <c r="A868" s="13"/>
    </row>
    <row r="869" spans="1:1" ht="13.2">
      <c r="A869" s="13"/>
    </row>
    <row r="870" spans="1:1" ht="13.2">
      <c r="A870" s="13"/>
    </row>
    <row r="871" spans="1:1" ht="13.2">
      <c r="A871" s="13"/>
    </row>
    <row r="872" spans="1:1" ht="13.2">
      <c r="A872" s="13"/>
    </row>
    <row r="873" spans="1:1" ht="13.2">
      <c r="A873" s="13"/>
    </row>
    <row r="874" spans="1:1" ht="13.2">
      <c r="A874" s="13"/>
    </row>
    <row r="875" spans="1:1" ht="13.2">
      <c r="A875" s="13"/>
    </row>
    <row r="876" spans="1:1" ht="13.2">
      <c r="A876" s="13"/>
    </row>
    <row r="877" spans="1:1" ht="13.2">
      <c r="A877" s="13"/>
    </row>
    <row r="878" spans="1:1" ht="13.2">
      <c r="A878" s="13"/>
    </row>
    <row r="879" spans="1:1" ht="13.2">
      <c r="A879" s="13"/>
    </row>
    <row r="880" spans="1:1" ht="13.2">
      <c r="A880" s="13"/>
    </row>
    <row r="881" spans="1:1" ht="13.2">
      <c r="A881" s="13"/>
    </row>
    <row r="882" spans="1:1" ht="13.2">
      <c r="A882" s="13"/>
    </row>
    <row r="883" spans="1:1" ht="13.2">
      <c r="A883" s="13"/>
    </row>
    <row r="884" spans="1:1" ht="13.2">
      <c r="A884" s="13"/>
    </row>
    <row r="885" spans="1:1" ht="13.2">
      <c r="A885" s="13"/>
    </row>
    <row r="886" spans="1:1" ht="13.2">
      <c r="A886" s="13"/>
    </row>
    <row r="887" spans="1:1" ht="13.2">
      <c r="A887" s="13"/>
    </row>
    <row r="888" spans="1:1" ht="13.2">
      <c r="A888" s="13"/>
    </row>
    <row r="889" spans="1:1" ht="13.2">
      <c r="A889" s="13"/>
    </row>
    <row r="890" spans="1:1" ht="13.2">
      <c r="A890" s="13"/>
    </row>
    <row r="891" spans="1:1" ht="13.2">
      <c r="A891" s="13"/>
    </row>
    <row r="892" spans="1:1" ht="13.2">
      <c r="A892" s="13"/>
    </row>
    <row r="893" spans="1:1" ht="13.2">
      <c r="A893" s="13"/>
    </row>
    <row r="894" spans="1:1" ht="13.2">
      <c r="A894" s="13"/>
    </row>
    <row r="895" spans="1:1" ht="13.2">
      <c r="A895" s="13"/>
    </row>
    <row r="896" spans="1:1" ht="13.2">
      <c r="A896" s="13"/>
    </row>
    <row r="897" spans="1:1" ht="13.2">
      <c r="A897" s="13"/>
    </row>
    <row r="898" spans="1:1" ht="13.2">
      <c r="A898" s="13"/>
    </row>
    <row r="899" spans="1:1" ht="13.2">
      <c r="A899" s="13"/>
    </row>
    <row r="900" spans="1:1" ht="13.2">
      <c r="A900" s="13"/>
    </row>
    <row r="901" spans="1:1" ht="13.2">
      <c r="A901" s="13"/>
    </row>
    <row r="902" spans="1:1" ht="13.2">
      <c r="A902" s="13"/>
    </row>
    <row r="903" spans="1:1" ht="13.2">
      <c r="A903" s="13"/>
    </row>
    <row r="904" spans="1:1" ht="13.2">
      <c r="A904" s="13"/>
    </row>
    <row r="905" spans="1:1" ht="13.2">
      <c r="A905" s="13"/>
    </row>
    <row r="906" spans="1:1" ht="13.2">
      <c r="A906" s="13"/>
    </row>
    <row r="907" spans="1:1" ht="13.2">
      <c r="A907" s="13"/>
    </row>
    <row r="908" spans="1:1" ht="13.2">
      <c r="A908" s="13"/>
    </row>
    <row r="909" spans="1:1" ht="13.2">
      <c r="A909" s="13"/>
    </row>
    <row r="910" spans="1:1" ht="13.2">
      <c r="A910" s="13"/>
    </row>
    <row r="911" spans="1:1" ht="13.2">
      <c r="A911" s="13"/>
    </row>
    <row r="912" spans="1:1" ht="13.2">
      <c r="A912" s="13"/>
    </row>
    <row r="913" spans="1:1" ht="13.2">
      <c r="A913" s="13"/>
    </row>
    <row r="914" spans="1:1" ht="13.2">
      <c r="A914" s="13"/>
    </row>
    <row r="915" spans="1:1" ht="13.2">
      <c r="A915" s="13"/>
    </row>
    <row r="916" spans="1:1" ht="13.2">
      <c r="A916" s="13"/>
    </row>
    <row r="917" spans="1:1" ht="13.2">
      <c r="A917" s="13"/>
    </row>
    <row r="918" spans="1:1" ht="13.2">
      <c r="A918" s="13"/>
    </row>
    <row r="919" spans="1:1" ht="13.2">
      <c r="A919" s="13"/>
    </row>
    <row r="920" spans="1:1" ht="13.2">
      <c r="A920" s="13"/>
    </row>
    <row r="921" spans="1:1" ht="13.2">
      <c r="A921" s="13"/>
    </row>
    <row r="922" spans="1:1" ht="13.2">
      <c r="A922" s="13"/>
    </row>
    <row r="923" spans="1:1" ht="13.2">
      <c r="A923" s="13"/>
    </row>
    <row r="924" spans="1:1" ht="13.2">
      <c r="A924" s="13"/>
    </row>
    <row r="925" spans="1:1" ht="13.2">
      <c r="A925" s="13"/>
    </row>
    <row r="926" spans="1:1" ht="13.2">
      <c r="A926" s="13"/>
    </row>
    <row r="927" spans="1:1" ht="13.2">
      <c r="A927" s="13"/>
    </row>
    <row r="928" spans="1:1" ht="13.2">
      <c r="A928" s="13"/>
    </row>
    <row r="929" spans="1:1" ht="13.2">
      <c r="A929" s="13"/>
    </row>
    <row r="930" spans="1:1" ht="13.2">
      <c r="A930" s="13"/>
    </row>
    <row r="931" spans="1:1" ht="13.2">
      <c r="A931" s="13"/>
    </row>
    <row r="932" spans="1:1" ht="13.2">
      <c r="A932" s="13"/>
    </row>
    <row r="933" spans="1:1" ht="13.2">
      <c r="A933" s="13"/>
    </row>
    <row r="934" spans="1:1" ht="13.2">
      <c r="A934" s="13"/>
    </row>
    <row r="935" spans="1:1" ht="13.2">
      <c r="A935" s="13"/>
    </row>
    <row r="936" spans="1:1" ht="13.2">
      <c r="A936" s="13"/>
    </row>
    <row r="937" spans="1:1" ht="13.2">
      <c r="A937" s="13"/>
    </row>
    <row r="938" spans="1:1" ht="13.2">
      <c r="A938" s="13"/>
    </row>
    <row r="939" spans="1:1" ht="13.2">
      <c r="A939" s="13"/>
    </row>
    <row r="940" spans="1:1" ht="13.2">
      <c r="A940" s="13"/>
    </row>
    <row r="941" spans="1:1" ht="13.2">
      <c r="A941" s="13"/>
    </row>
    <row r="942" spans="1:1" ht="13.2">
      <c r="A942" s="13"/>
    </row>
    <row r="943" spans="1:1" ht="13.2">
      <c r="A943" s="13"/>
    </row>
    <row r="944" spans="1:1" ht="13.2">
      <c r="A944" s="13"/>
    </row>
    <row r="945" spans="1:1" ht="13.2">
      <c r="A945" s="13"/>
    </row>
    <row r="946" spans="1:1" ht="13.2">
      <c r="A946" s="13"/>
    </row>
    <row r="947" spans="1:1" ht="13.2">
      <c r="A947" s="13"/>
    </row>
    <row r="948" spans="1:1" ht="13.2">
      <c r="A948" s="13"/>
    </row>
    <row r="949" spans="1:1" ht="13.2">
      <c r="A949" s="13"/>
    </row>
    <row r="950" spans="1:1" ht="13.2">
      <c r="A950" s="13"/>
    </row>
    <row r="951" spans="1:1" ht="13.2">
      <c r="A951" s="13"/>
    </row>
    <row r="952" spans="1:1" ht="13.2">
      <c r="A952" s="13"/>
    </row>
    <row r="953" spans="1:1" ht="13.2">
      <c r="A953" s="13"/>
    </row>
    <row r="954" spans="1:1" ht="13.2">
      <c r="A954" s="13"/>
    </row>
    <row r="955" spans="1:1" ht="13.2">
      <c r="A955" s="13"/>
    </row>
    <row r="956" spans="1:1" ht="13.2">
      <c r="A956" s="13"/>
    </row>
    <row r="957" spans="1:1" ht="13.2">
      <c r="A957" s="13"/>
    </row>
    <row r="958" spans="1:1" ht="13.2">
      <c r="A958" s="13"/>
    </row>
    <row r="959" spans="1:1" ht="13.2">
      <c r="A959" s="13"/>
    </row>
    <row r="960" spans="1:1" ht="13.2">
      <c r="A960" s="13"/>
    </row>
    <row r="961" spans="1:1" ht="13.2">
      <c r="A961" s="13"/>
    </row>
    <row r="962" spans="1:1" ht="13.2">
      <c r="A962" s="13"/>
    </row>
    <row r="963" spans="1:1" ht="13.2">
      <c r="A963" s="13"/>
    </row>
    <row r="964" spans="1:1" ht="13.2">
      <c r="A964" s="13"/>
    </row>
    <row r="965" spans="1:1" ht="13.2">
      <c r="A965" s="13"/>
    </row>
    <row r="966" spans="1:1" ht="13.2">
      <c r="A966" s="13"/>
    </row>
    <row r="967" spans="1:1" ht="13.2">
      <c r="A967" s="13"/>
    </row>
    <row r="968" spans="1:1" ht="13.2">
      <c r="A968" s="13"/>
    </row>
    <row r="969" spans="1:1" ht="13.2">
      <c r="A969" s="13"/>
    </row>
    <row r="970" spans="1:1" ht="13.2">
      <c r="A970" s="13"/>
    </row>
    <row r="971" spans="1:1" ht="13.2">
      <c r="A971" s="13"/>
    </row>
    <row r="972" spans="1:1" ht="13.2">
      <c r="A972" s="13"/>
    </row>
    <row r="973" spans="1:1" ht="13.2">
      <c r="A973" s="13"/>
    </row>
    <row r="974" spans="1:1" ht="13.2">
      <c r="A974" s="13"/>
    </row>
    <row r="975" spans="1:1" ht="13.2">
      <c r="A975" s="13"/>
    </row>
    <row r="976" spans="1:1" ht="13.2">
      <c r="A976" s="13"/>
    </row>
    <row r="977" spans="1:1" ht="13.2">
      <c r="A977" s="13"/>
    </row>
    <row r="978" spans="1:1" ht="13.2">
      <c r="A978" s="13"/>
    </row>
    <row r="979" spans="1:1" ht="13.2">
      <c r="A979" s="13"/>
    </row>
    <row r="980" spans="1:1" ht="13.2">
      <c r="A980" s="13"/>
    </row>
    <row r="981" spans="1:1" ht="13.2">
      <c r="A981" s="13"/>
    </row>
  </sheetData>
  <printOptions horizontalCentered="1" gridLines="1"/>
  <pageMargins left="0.25" right="0.25" top="0.75" bottom="0.75" header="0.3" footer="0.3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BAB1-F6D0-4D40-8920-A0F88B504221}">
  <sheetPr>
    <outlinePr summaryBelow="0" summaryRight="0"/>
    <pageSetUpPr fitToPage="1"/>
  </sheetPr>
  <dimension ref="A1:AL22"/>
  <sheetViews>
    <sheetView zoomScaleNormal="100" workbookViewId="0">
      <selection activeCell="A205" sqref="A5:XFD205"/>
    </sheetView>
  </sheetViews>
  <sheetFormatPr defaultColWidth="13.5546875" defaultRowHeight="13.2"/>
  <cols>
    <col min="1" max="1" width="19.6640625" style="108" customWidth="1"/>
    <col min="2" max="2" width="10.109375" style="108" bestFit="1" customWidth="1"/>
    <col min="3" max="3" width="2.44140625" style="108" customWidth="1"/>
    <col min="4" max="4" width="10.33203125" style="108" customWidth="1"/>
    <col min="5" max="6" width="15.21875" style="108" customWidth="1"/>
    <col min="7" max="7" width="12.88671875" style="108" customWidth="1"/>
    <col min="8" max="8" width="9.77734375" style="108" bestFit="1" customWidth="1"/>
    <col min="9" max="9" width="2" style="108" customWidth="1"/>
    <col min="10" max="10" width="13.21875" style="108" customWidth="1"/>
    <col min="11" max="11" width="14.109375" style="108" customWidth="1"/>
    <col min="12" max="12" width="16.21875" style="108" customWidth="1"/>
    <col min="13" max="13" width="10.88671875" style="108" customWidth="1"/>
    <col min="14" max="14" width="12.21875" style="108" customWidth="1"/>
    <col min="15" max="15" width="14.88671875" style="108" customWidth="1"/>
    <col min="16" max="16" width="12.33203125" style="108" customWidth="1"/>
    <col min="17" max="17" width="11.44140625" style="108" customWidth="1"/>
    <col min="18" max="18" width="14" style="108" customWidth="1"/>
    <col min="19" max="19" width="15.109375" style="108" customWidth="1"/>
    <col min="20" max="20" width="2.109375" style="108" customWidth="1"/>
    <col min="21" max="21" width="12.6640625" style="108" customWidth="1"/>
    <col min="22" max="22" width="14" style="108" customWidth="1"/>
    <col min="23" max="23" width="17.109375" style="108" customWidth="1"/>
    <col min="24" max="24" width="15.21875" style="108" customWidth="1"/>
    <col min="25" max="25" width="15.33203125" style="108" customWidth="1"/>
    <col min="26" max="26" width="12.6640625" style="108" customWidth="1"/>
    <col min="27" max="27" width="14.44140625" style="108" customWidth="1"/>
    <col min="28" max="28" width="16.21875" style="108" customWidth="1"/>
    <col min="29" max="29" width="5.5546875" style="108" customWidth="1"/>
    <col min="30" max="30" width="10.77734375" style="108" customWidth="1"/>
    <col min="31" max="31" width="10.5546875" style="108" customWidth="1"/>
    <col min="32" max="32" width="5.5546875" style="108" customWidth="1"/>
    <col min="33" max="33" width="12.6640625" style="108" customWidth="1"/>
    <col min="34" max="34" width="5.5546875" style="108" customWidth="1"/>
    <col min="35" max="35" width="17.109375" style="138" customWidth="1"/>
    <col min="36" max="36" width="5.5546875" style="138" bestFit="1" customWidth="1"/>
    <col min="37" max="37" width="12.5546875" style="107" bestFit="1" customWidth="1"/>
    <col min="38" max="16384" width="13.5546875" style="108"/>
  </cols>
  <sheetData>
    <row r="1" spans="1:38" ht="57.6" customHeight="1">
      <c r="B1" s="97">
        <v>73620</v>
      </c>
      <c r="C1" s="98"/>
      <c r="D1" s="184" t="s">
        <v>31</v>
      </c>
      <c r="E1" s="185"/>
      <c r="F1" s="185"/>
      <c r="G1" s="185"/>
      <c r="H1" s="185"/>
      <c r="I1" s="99"/>
      <c r="J1" s="100"/>
      <c r="K1" s="186" t="s">
        <v>26</v>
      </c>
      <c r="L1" s="187"/>
      <c r="M1" s="187"/>
      <c r="N1" s="187"/>
      <c r="O1" s="187"/>
      <c r="P1" s="187"/>
      <c r="Q1" s="187"/>
      <c r="R1" s="187"/>
      <c r="S1" s="187"/>
      <c r="T1" s="102"/>
      <c r="U1" s="103"/>
      <c r="V1" s="188" t="s">
        <v>29</v>
      </c>
      <c r="W1" s="188"/>
      <c r="X1" s="188"/>
      <c r="Y1" s="188"/>
      <c r="Z1" s="188"/>
      <c r="AA1" s="188"/>
      <c r="AB1" s="189"/>
      <c r="AC1" s="105"/>
      <c r="AD1" s="190" t="s">
        <v>28</v>
      </c>
      <c r="AE1" s="191"/>
      <c r="AF1" s="106"/>
      <c r="AG1" s="107" t="s">
        <v>86</v>
      </c>
      <c r="AH1" s="105"/>
      <c r="AI1" s="108"/>
      <c r="AJ1" s="105"/>
      <c r="AK1" s="109" t="s">
        <v>56</v>
      </c>
    </row>
    <row r="2" spans="1:38">
      <c r="B2" s="97"/>
      <c r="C2" s="98"/>
      <c r="D2" s="110"/>
      <c r="E2" s="183" t="s">
        <v>2</v>
      </c>
      <c r="F2" s="183"/>
      <c r="G2" s="183"/>
      <c r="H2" s="111"/>
      <c r="I2" s="106"/>
      <c r="J2" s="112"/>
      <c r="K2" s="101"/>
      <c r="L2" s="101"/>
      <c r="M2" s="101"/>
      <c r="N2" s="101"/>
      <c r="O2" s="101"/>
      <c r="P2" s="101"/>
      <c r="Q2" s="101"/>
      <c r="R2" s="101"/>
      <c r="S2" s="101"/>
      <c r="T2" s="102"/>
      <c r="U2" s="103"/>
      <c r="V2" s="104"/>
      <c r="W2" s="104"/>
      <c r="X2" s="104"/>
      <c r="Y2" s="104"/>
      <c r="Z2" s="104"/>
      <c r="AA2" s="104"/>
      <c r="AB2" s="104"/>
      <c r="AC2" s="105"/>
      <c r="AD2" s="113"/>
      <c r="AE2" s="114"/>
      <c r="AF2" s="106"/>
      <c r="AG2" s="115"/>
      <c r="AH2" s="105"/>
      <c r="AI2" s="108"/>
      <c r="AJ2" s="105"/>
      <c r="AK2" s="109"/>
    </row>
    <row r="3" spans="1:38" ht="39.6">
      <c r="B3" s="116" t="s">
        <v>24</v>
      </c>
      <c r="C3" s="117"/>
      <c r="D3" s="118" t="s">
        <v>1</v>
      </c>
      <c r="E3" s="118" t="s">
        <v>81</v>
      </c>
      <c r="F3" s="118" t="s">
        <v>82</v>
      </c>
      <c r="G3" s="119" t="s">
        <v>83</v>
      </c>
      <c r="H3" s="119" t="s">
        <v>3</v>
      </c>
      <c r="I3" s="120"/>
      <c r="J3" s="118" t="s">
        <v>21</v>
      </c>
      <c r="K3" s="121" t="s">
        <v>36</v>
      </c>
      <c r="L3" s="121" t="s">
        <v>85</v>
      </c>
      <c r="M3" s="121" t="s">
        <v>25</v>
      </c>
      <c r="N3" s="121" t="s">
        <v>35</v>
      </c>
      <c r="O3" s="121" t="s">
        <v>57</v>
      </c>
      <c r="P3" s="121" t="s">
        <v>15</v>
      </c>
      <c r="Q3" s="121" t="s">
        <v>7</v>
      </c>
      <c r="R3" s="121" t="s">
        <v>14</v>
      </c>
      <c r="S3" s="121" t="s">
        <v>37</v>
      </c>
      <c r="T3" s="120"/>
      <c r="U3" s="122" t="s">
        <v>79</v>
      </c>
      <c r="V3" s="121" t="s">
        <v>78</v>
      </c>
      <c r="W3" s="121" t="s">
        <v>84</v>
      </c>
      <c r="X3" s="121" t="s">
        <v>80</v>
      </c>
      <c r="Y3" s="121" t="s">
        <v>61</v>
      </c>
      <c r="Z3" s="121" t="s">
        <v>38</v>
      </c>
      <c r="AA3" s="121" t="s">
        <v>58</v>
      </c>
      <c r="AB3" s="121" t="s">
        <v>39</v>
      </c>
      <c r="AC3" s="120"/>
      <c r="AD3" s="121" t="s">
        <v>33</v>
      </c>
      <c r="AE3" s="121" t="s">
        <v>34</v>
      </c>
      <c r="AF3" s="120"/>
      <c r="AG3" s="123" t="s">
        <v>27</v>
      </c>
      <c r="AH3" s="124"/>
      <c r="AI3" s="125" t="s">
        <v>11</v>
      </c>
      <c r="AJ3" s="126"/>
      <c r="AK3" s="127" t="s">
        <v>22</v>
      </c>
    </row>
    <row r="4" spans="1:38" ht="15">
      <c r="B4" s="128" t="s">
        <v>32</v>
      </c>
      <c r="C4" s="117"/>
      <c r="D4" s="129">
        <v>15000</v>
      </c>
      <c r="E4" s="129">
        <v>800</v>
      </c>
      <c r="F4" s="129">
        <v>455</v>
      </c>
      <c r="G4" s="130">
        <f>4400-455-800</f>
        <v>3145</v>
      </c>
      <c r="H4" s="130">
        <v>6800</v>
      </c>
      <c r="I4" s="131"/>
      <c r="J4" s="129">
        <v>448</v>
      </c>
      <c r="K4" s="130">
        <v>65</v>
      </c>
      <c r="L4" s="130">
        <v>500</v>
      </c>
      <c r="M4" s="130">
        <v>450</v>
      </c>
      <c r="N4" s="130">
        <v>72</v>
      </c>
      <c r="O4" s="130">
        <v>1329</v>
      </c>
      <c r="P4" s="130">
        <v>4028</v>
      </c>
      <c r="Q4" s="130">
        <v>1300</v>
      </c>
      <c r="R4" s="130">
        <v>569</v>
      </c>
      <c r="S4" s="130">
        <v>588</v>
      </c>
      <c r="T4" s="131"/>
      <c r="U4" s="132">
        <v>6000</v>
      </c>
      <c r="V4" s="130">
        <v>1000</v>
      </c>
      <c r="W4" s="130"/>
      <c r="X4" s="130">
        <v>5000</v>
      </c>
      <c r="Y4" s="130">
        <v>1000</v>
      </c>
      <c r="Z4" s="130">
        <v>7500</v>
      </c>
      <c r="AA4" s="130">
        <v>21291</v>
      </c>
      <c r="AB4" s="130">
        <v>920</v>
      </c>
      <c r="AC4" s="131"/>
      <c r="AD4" s="130">
        <v>600</v>
      </c>
      <c r="AE4" s="130">
        <v>800</v>
      </c>
      <c r="AF4" s="131"/>
      <c r="AG4" s="130">
        <v>2000</v>
      </c>
      <c r="AH4" s="133"/>
      <c r="AI4" s="134">
        <f t="shared" ref="AI4" si="0">SUM(D4:AG4)</f>
        <v>81660</v>
      </c>
      <c r="AJ4" s="135"/>
      <c r="AK4" s="136">
        <v>17000</v>
      </c>
      <c r="AL4" s="138"/>
    </row>
    <row r="5" spans="1:38" s="138" customFormat="1" ht="14.4" thickBot="1">
      <c r="B5" s="137">
        <v>68847.99000000002</v>
      </c>
      <c r="C5" s="142"/>
      <c r="D5" s="143"/>
      <c r="E5" s="143"/>
      <c r="F5" s="143"/>
      <c r="G5" s="144"/>
      <c r="H5" s="144"/>
      <c r="I5" s="141"/>
      <c r="J5" s="143"/>
      <c r="K5" s="144"/>
      <c r="L5" s="144"/>
      <c r="M5" s="144"/>
      <c r="N5" s="144"/>
      <c r="O5" s="144"/>
      <c r="P5" s="144"/>
      <c r="Q5" s="144"/>
      <c r="R5" s="144"/>
      <c r="S5" s="144"/>
      <c r="T5" s="141"/>
      <c r="U5" s="145"/>
      <c r="V5" s="144"/>
      <c r="W5" s="144"/>
      <c r="X5" s="144"/>
      <c r="Y5" s="144"/>
      <c r="Z5" s="144"/>
      <c r="AA5" s="144"/>
      <c r="AB5" s="144"/>
      <c r="AC5" s="141"/>
      <c r="AD5" s="144"/>
      <c r="AE5" s="144"/>
      <c r="AF5" s="141"/>
      <c r="AG5" s="144"/>
      <c r="AH5" s="141"/>
      <c r="AI5" s="146"/>
      <c r="AJ5" s="139"/>
      <c r="AK5" s="140"/>
    </row>
    <row r="6" spans="1:38" s="138" customFormat="1" ht="13.8" thickBot="1">
      <c r="B6" s="147">
        <v>26312.599999999991</v>
      </c>
      <c r="C6" s="142"/>
      <c r="D6" s="148">
        <v>16346.940000000002</v>
      </c>
      <c r="E6" s="148">
        <v>1037.17</v>
      </c>
      <c r="F6" s="148">
        <v>452.66000000000008</v>
      </c>
      <c r="G6" s="148">
        <v>4476.57</v>
      </c>
      <c r="H6" s="148">
        <v>9308.3500000000022</v>
      </c>
      <c r="I6" s="167">
        <v>0</v>
      </c>
      <c r="J6" s="148">
        <v>1733.26</v>
      </c>
      <c r="K6" s="148">
        <v>6.59</v>
      </c>
      <c r="L6" s="148">
        <v>333.15</v>
      </c>
      <c r="M6" s="148">
        <v>432.07</v>
      </c>
      <c r="N6" s="148">
        <v>54</v>
      </c>
      <c r="O6" s="148">
        <v>0</v>
      </c>
      <c r="P6" s="148">
        <v>3793.0800000000004</v>
      </c>
      <c r="Q6" s="148">
        <v>1583.5</v>
      </c>
      <c r="R6" s="148">
        <v>577.62</v>
      </c>
      <c r="S6" s="148">
        <v>500</v>
      </c>
      <c r="T6" s="167">
        <v>0</v>
      </c>
      <c r="U6" s="148">
        <v>3712.8</v>
      </c>
      <c r="V6" s="148">
        <v>943.65000000000009</v>
      </c>
      <c r="W6" s="148">
        <v>315.44</v>
      </c>
      <c r="X6" s="148">
        <v>0</v>
      </c>
      <c r="Y6" s="148">
        <v>0</v>
      </c>
      <c r="Z6" s="148">
        <v>6114</v>
      </c>
      <c r="AA6" s="148">
        <v>0</v>
      </c>
      <c r="AB6" s="148">
        <v>950</v>
      </c>
      <c r="AC6" s="167">
        <v>0</v>
      </c>
      <c r="AD6" s="148">
        <v>235.74</v>
      </c>
      <c r="AE6" s="148">
        <v>1050</v>
      </c>
      <c r="AF6" s="167">
        <v>0</v>
      </c>
      <c r="AG6" s="148">
        <v>1390.81</v>
      </c>
      <c r="AH6" s="167">
        <v>0</v>
      </c>
      <c r="AI6" s="148">
        <v>55330.400000000031</v>
      </c>
      <c r="AJ6" s="167">
        <v>0</v>
      </c>
      <c r="AK6" s="148">
        <v>13432.59</v>
      </c>
    </row>
    <row r="7" spans="1:38">
      <c r="C7" s="105"/>
      <c r="D7" s="149">
        <v>-1346.9400000000023</v>
      </c>
      <c r="E7" s="149">
        <v>-237.17000000000007</v>
      </c>
      <c r="F7" s="149">
        <v>2.3399999999999181</v>
      </c>
      <c r="G7" s="149">
        <v>-1331.5699999999997</v>
      </c>
      <c r="H7" s="149">
        <v>-2508.3500000000022</v>
      </c>
      <c r="I7" s="174"/>
      <c r="J7" s="149">
        <v>-1285.26</v>
      </c>
      <c r="K7" s="149">
        <v>58.41</v>
      </c>
      <c r="L7" s="149">
        <v>166.85000000000002</v>
      </c>
      <c r="M7" s="149">
        <v>17.930000000000007</v>
      </c>
      <c r="N7" s="149">
        <v>18</v>
      </c>
      <c r="O7" s="149">
        <v>1329</v>
      </c>
      <c r="P7" s="149">
        <v>234.91999999999962</v>
      </c>
      <c r="Q7" s="149">
        <v>-283.5</v>
      </c>
      <c r="R7" s="149">
        <v>-8.6200000000000045</v>
      </c>
      <c r="S7" s="149">
        <v>88</v>
      </c>
      <c r="T7" s="174"/>
      <c r="U7" s="149">
        <v>2287.1999999999998</v>
      </c>
      <c r="V7" s="149">
        <v>56.349999999999909</v>
      </c>
      <c r="W7" s="149">
        <v>-315.44</v>
      </c>
      <c r="X7" s="149">
        <v>5000</v>
      </c>
      <c r="Y7" s="149">
        <v>1000</v>
      </c>
      <c r="Z7" s="149">
        <v>1386</v>
      </c>
      <c r="AA7" s="149">
        <v>21291</v>
      </c>
      <c r="AB7" s="149">
        <v>-30</v>
      </c>
      <c r="AC7" s="174"/>
      <c r="AD7" s="149">
        <v>364.26</v>
      </c>
      <c r="AE7" s="149">
        <v>-250</v>
      </c>
      <c r="AF7" s="174"/>
      <c r="AG7" s="149">
        <v>609.19000000000005</v>
      </c>
      <c r="AH7" s="174"/>
      <c r="AI7" s="149">
        <v>26329.599999999969</v>
      </c>
      <c r="AJ7" s="174"/>
      <c r="AK7" s="149">
        <v>3567.41</v>
      </c>
    </row>
    <row r="8" spans="1:38" s="169" customFormat="1" ht="14.4">
      <c r="D8" s="169" t="s">
        <v>104</v>
      </c>
      <c r="E8" s="169" t="s">
        <v>104</v>
      </c>
      <c r="F8" s="169" t="s">
        <v>105</v>
      </c>
      <c r="G8" s="178" t="s">
        <v>104</v>
      </c>
      <c r="H8" s="178" t="s">
        <v>104</v>
      </c>
      <c r="J8" s="169" t="s">
        <v>104</v>
      </c>
      <c r="K8" s="169" t="s">
        <v>105</v>
      </c>
      <c r="L8" s="169" t="s">
        <v>105</v>
      </c>
      <c r="M8" s="169" t="s">
        <v>105</v>
      </c>
      <c r="N8" s="169" t="s">
        <v>105</v>
      </c>
      <c r="O8" s="169" t="s">
        <v>105</v>
      </c>
      <c r="P8" s="169" t="s">
        <v>105</v>
      </c>
      <c r="Q8" s="178" t="s">
        <v>104</v>
      </c>
      <c r="R8" s="178" t="s">
        <v>104</v>
      </c>
      <c r="S8" s="169" t="s">
        <v>105</v>
      </c>
      <c r="U8" s="169" t="s">
        <v>105</v>
      </c>
      <c r="V8" s="169" t="s">
        <v>105</v>
      </c>
      <c r="W8" s="178" t="s">
        <v>104</v>
      </c>
      <c r="X8" s="169" t="s">
        <v>106</v>
      </c>
      <c r="Y8" s="169" t="s">
        <v>105</v>
      </c>
      <c r="Z8" s="169" t="s">
        <v>105</v>
      </c>
      <c r="AA8" s="169" t="s">
        <v>106</v>
      </c>
      <c r="AB8" s="178" t="s">
        <v>104</v>
      </c>
      <c r="AD8" s="169" t="s">
        <v>105</v>
      </c>
      <c r="AE8" s="169" t="s">
        <v>104</v>
      </c>
      <c r="AG8" s="169" t="s">
        <v>105</v>
      </c>
      <c r="AI8" s="168"/>
      <c r="AJ8" s="168"/>
      <c r="AK8" s="168"/>
    </row>
    <row r="9" spans="1:38" s="173" customFormat="1">
      <c r="D9" s="173">
        <f>D7/D4</f>
        <v>-8.9796000000000153E-2</v>
      </c>
      <c r="E9" s="173">
        <f>E7/E4</f>
        <v>-0.29646250000000007</v>
      </c>
      <c r="F9" s="173">
        <f>F7/F4</f>
        <v>5.142857142856963E-3</v>
      </c>
      <c r="G9" s="173">
        <f>G7/G4</f>
        <v>-0.42339268680445141</v>
      </c>
      <c r="H9" s="173">
        <f>H7/H4</f>
        <v>-0.36887500000000034</v>
      </c>
      <c r="I9" s="173" t="e">
        <f>I7/I4</f>
        <v>#DIV/0!</v>
      </c>
      <c r="J9" s="173">
        <f>J7/J4</f>
        <v>-2.8688839285714285</v>
      </c>
      <c r="K9" s="173">
        <f>K7/K4</f>
        <v>0.89861538461538459</v>
      </c>
      <c r="L9" s="173">
        <f>L7/L4</f>
        <v>0.33370000000000005</v>
      </c>
      <c r="M9" s="173">
        <f>M7/M4</f>
        <v>3.984444444444446E-2</v>
      </c>
      <c r="N9" s="173">
        <f>N7/N4</f>
        <v>0.25</v>
      </c>
      <c r="O9" s="173">
        <f>O7/O4</f>
        <v>1</v>
      </c>
      <c r="P9" s="173">
        <f>P7/P4</f>
        <v>5.8321747765640419E-2</v>
      </c>
      <c r="Q9" s="173">
        <f>Q7/Q4</f>
        <v>-0.21807692307692308</v>
      </c>
      <c r="R9" s="173">
        <f>R7/R4</f>
        <v>-1.5149384885764507E-2</v>
      </c>
      <c r="S9" s="173">
        <f>S7/S4</f>
        <v>0.14965986394557823</v>
      </c>
      <c r="U9" s="173">
        <f>U7/U4</f>
        <v>0.38119999999999998</v>
      </c>
      <c r="V9" s="173">
        <f>V7/V4</f>
        <v>5.6349999999999907E-2</v>
      </c>
      <c r="X9" s="173">
        <f>X7/X4</f>
        <v>1</v>
      </c>
      <c r="Y9" s="173">
        <f>Y7/Y4</f>
        <v>1</v>
      </c>
      <c r="Z9" s="173">
        <f>Z7/Z4</f>
        <v>0.18479999999999999</v>
      </c>
      <c r="AA9" s="173">
        <f>AA7/AA4</f>
        <v>1</v>
      </c>
      <c r="AB9" s="173">
        <f>AB7/AB4</f>
        <v>-3.2608695652173912E-2</v>
      </c>
      <c r="AD9" s="173">
        <f>AD7/AD4</f>
        <v>0.60709999999999997</v>
      </c>
      <c r="AE9" s="173">
        <f>AE7/AE4</f>
        <v>-0.3125</v>
      </c>
      <c r="AG9" s="173">
        <f>AG7/AG4</f>
        <v>0.304595</v>
      </c>
      <c r="AI9" s="173">
        <f>AI7/AI4</f>
        <v>0.3224295860886599</v>
      </c>
    </row>
    <row r="10" spans="1:38" s="170" customFormat="1">
      <c r="A10" s="175" t="s">
        <v>108</v>
      </c>
      <c r="B10" s="176">
        <v>21291</v>
      </c>
      <c r="F10" s="176">
        <v>-5421.6900000000041</v>
      </c>
      <c r="O10" s="176">
        <v>335.72999999999968</v>
      </c>
      <c r="Y10" s="176">
        <v>30675.11</v>
      </c>
      <c r="AD10" s="171">
        <v>114.25999999999999</v>
      </c>
      <c r="AG10" s="171">
        <v>609.19000000000005</v>
      </c>
      <c r="AI10" s="171"/>
      <c r="AJ10" s="171"/>
      <c r="AK10" s="172">
        <v>3567.41</v>
      </c>
    </row>
    <row r="11" spans="1:38">
      <c r="A11" s="175" t="s">
        <v>107</v>
      </c>
      <c r="B11" s="177">
        <v>5000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K11" s="150"/>
    </row>
    <row r="12" spans="1:38">
      <c r="B12" s="138">
        <f>SUM(B6-B10-B11)</f>
        <v>21.599999999991269</v>
      </c>
      <c r="D12" s="108" t="s">
        <v>97</v>
      </c>
      <c r="AE12" s="151"/>
      <c r="AK12" s="152"/>
    </row>
    <row r="13" spans="1:38">
      <c r="AE13" s="151"/>
      <c r="AK13" s="152"/>
    </row>
    <row r="14" spans="1:38">
      <c r="AE14" s="151"/>
      <c r="AK14" s="153"/>
    </row>
    <row r="15" spans="1:38">
      <c r="AK15" s="153"/>
    </row>
    <row r="16" spans="1:38">
      <c r="AK16" s="153"/>
    </row>
    <row r="17" spans="37:37">
      <c r="AK17" s="150"/>
    </row>
    <row r="18" spans="37:37">
      <c r="AK18" s="154"/>
    </row>
    <row r="19" spans="37:37">
      <c r="AK19" s="150"/>
    </row>
    <row r="20" spans="37:37">
      <c r="AK20" s="154"/>
    </row>
    <row r="21" spans="37:37">
      <c r="AK21" s="150"/>
    </row>
    <row r="22" spans="37:37">
      <c r="AK22" s="150"/>
    </row>
  </sheetData>
  <autoFilter ref="B3:AK6" xr:uid="{CAB81C36-E5FC-4CBF-844F-EF6D3E02048A}"/>
  <mergeCells count="5">
    <mergeCell ref="E2:G2"/>
    <mergeCell ref="D1:H1"/>
    <mergeCell ref="K1:S1"/>
    <mergeCell ref="V1:AB1"/>
    <mergeCell ref="AD1:AE1"/>
  </mergeCells>
  <phoneticPr fontId="20" type="noConversion"/>
  <pageMargins left="0.25" right="0.25" top="0.75" bottom="0.75" header="0" footer="0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497C-C363-4E16-8B21-C09264B5E8EA}">
  <dimension ref="A1:G14"/>
  <sheetViews>
    <sheetView workbookViewId="0">
      <selection activeCell="E15" sqref="E15"/>
    </sheetView>
  </sheetViews>
  <sheetFormatPr defaultRowHeight="13.2"/>
  <cols>
    <col min="1" max="1" width="18.33203125" customWidth="1"/>
    <col min="2" max="4" width="10.109375" style="93" bestFit="1" customWidth="1"/>
    <col min="5" max="5" width="10.77734375" style="93" bestFit="1" customWidth="1"/>
    <col min="6" max="6" width="8.88671875" style="93"/>
  </cols>
  <sheetData>
    <row r="1" spans="1:7">
      <c r="A1" s="22"/>
      <c r="B1" s="94" t="s">
        <v>32</v>
      </c>
      <c r="C1" s="94" t="s">
        <v>96</v>
      </c>
      <c r="D1" s="94" t="s">
        <v>97</v>
      </c>
    </row>
    <row r="2" spans="1:7">
      <c r="A2" s="95" t="s">
        <v>92</v>
      </c>
      <c r="B2" s="96">
        <v>26200</v>
      </c>
      <c r="C2" s="96">
        <v>31622</v>
      </c>
      <c r="D2" s="182">
        <f>SUM(' Budget Performance 2022-23'!F10)</f>
        <v>-5421.6900000000041</v>
      </c>
    </row>
    <row r="3" spans="1:7">
      <c r="A3" s="95" t="s">
        <v>93</v>
      </c>
      <c r="B3" s="96">
        <v>9349</v>
      </c>
      <c r="C3" s="96">
        <v>8978</v>
      </c>
      <c r="D3" s="182">
        <f>SUM(' Budget Performance 2022-23'!O10)</f>
        <v>335.72999999999968</v>
      </c>
    </row>
    <row r="4" spans="1:7">
      <c r="A4" s="95" t="s">
        <v>94</v>
      </c>
      <c r="B4" s="96">
        <v>42711</v>
      </c>
      <c r="C4" s="96">
        <v>12036</v>
      </c>
      <c r="D4" s="182">
        <f>SUM(' Budget Performance 2022-23'!Y10)</f>
        <v>30675.11</v>
      </c>
    </row>
    <row r="5" spans="1:7">
      <c r="A5" s="95" t="s">
        <v>95</v>
      </c>
      <c r="B5" s="96">
        <v>1400</v>
      </c>
      <c r="C5" s="96">
        <v>1286</v>
      </c>
      <c r="D5" s="182">
        <f>SUM(' Budget Performance 2022-23'!AD10)</f>
        <v>114.25999999999999</v>
      </c>
    </row>
    <row r="6" spans="1:7">
      <c r="A6" s="95" t="s">
        <v>8</v>
      </c>
      <c r="B6" s="96">
        <v>2000</v>
      </c>
      <c r="C6" s="96">
        <v>1391</v>
      </c>
      <c r="D6" s="182">
        <f>SUM(' Budget Performance 2022-23'!AG10)</f>
        <v>609.19000000000005</v>
      </c>
    </row>
    <row r="7" spans="1:7">
      <c r="D7" s="33"/>
    </row>
    <row r="8" spans="1:7">
      <c r="D8" s="182">
        <f>SUM(D2:D7)</f>
        <v>26312.599999999991</v>
      </c>
      <c r="E8" s="93" t="s">
        <v>103</v>
      </c>
    </row>
    <row r="9" spans="1:7">
      <c r="D9" s="33"/>
    </row>
    <row r="10" spans="1:7">
      <c r="B10" s="192" t="s">
        <v>108</v>
      </c>
      <c r="C10" s="193"/>
      <c r="D10" s="176">
        <v>21291</v>
      </c>
      <c r="E10" s="170"/>
      <c r="F10" s="170"/>
    </row>
    <row r="11" spans="1:7">
      <c r="B11" s="192" t="s">
        <v>107</v>
      </c>
      <c r="C11" s="193"/>
      <c r="D11" s="176">
        <v>5000</v>
      </c>
      <c r="E11" s="108"/>
      <c r="F11" s="138"/>
    </row>
    <row r="12" spans="1:7">
      <c r="D12" s="138"/>
      <c r="E12" s="138"/>
      <c r="F12" s="108"/>
      <c r="G12" s="108"/>
    </row>
    <row r="13" spans="1:7">
      <c r="D13" s="33">
        <f>D8-D10-D11</f>
        <v>21.599999999991269</v>
      </c>
      <c r="E13" s="93" t="s">
        <v>105</v>
      </c>
    </row>
    <row r="14" spans="1:7">
      <c r="D14" s="33"/>
    </row>
  </sheetData>
  <mergeCells count="2">
    <mergeCell ref="B10:C10"/>
    <mergeCell ref="B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29" customWidth="1"/>
    <col min="3" max="3" width="9.109375" style="14"/>
    <col min="4" max="4" width="16.6640625" style="14" customWidth="1"/>
    <col min="5" max="5" width="9.109375" style="25"/>
    <col min="6" max="6" width="9.109375" style="28"/>
    <col min="7" max="9" width="9.109375" style="25"/>
  </cols>
  <sheetData>
    <row r="1" spans="1:8">
      <c r="B1" s="27"/>
      <c r="C1" s="27" t="s">
        <v>34</v>
      </c>
      <c r="D1" s="27" t="s">
        <v>45</v>
      </c>
      <c r="F1" s="27"/>
      <c r="G1" s="27" t="s">
        <v>34</v>
      </c>
      <c r="H1" s="27" t="s">
        <v>45</v>
      </c>
    </row>
    <row r="2" spans="1:8" ht="26.4">
      <c r="A2" s="18" t="s">
        <v>40</v>
      </c>
      <c r="B2" s="27">
        <v>1</v>
      </c>
      <c r="C2" s="24">
        <v>15</v>
      </c>
      <c r="D2" s="19"/>
      <c r="E2" s="26" t="s">
        <v>47</v>
      </c>
      <c r="F2" s="194">
        <v>1</v>
      </c>
      <c r="G2" s="195">
        <v>35.630000000000003</v>
      </c>
      <c r="H2" s="20"/>
    </row>
    <row r="3" spans="1:8">
      <c r="B3" s="27">
        <v>2</v>
      </c>
      <c r="C3" s="24">
        <v>4.13</v>
      </c>
      <c r="D3" s="19"/>
      <c r="F3" s="194"/>
      <c r="G3" s="195"/>
      <c r="H3" s="20"/>
    </row>
    <row r="4" spans="1:8">
      <c r="B4" s="27">
        <v>3</v>
      </c>
      <c r="C4" s="19"/>
      <c r="D4" s="19">
        <v>7.5</v>
      </c>
      <c r="F4" s="30">
        <v>2</v>
      </c>
      <c r="G4" s="21">
        <v>24.75</v>
      </c>
      <c r="H4" s="20"/>
    </row>
    <row r="5" spans="1:8">
      <c r="B5" s="27">
        <v>4</v>
      </c>
      <c r="C5" s="36">
        <v>6.38</v>
      </c>
      <c r="D5" s="19"/>
      <c r="F5" s="30">
        <v>3</v>
      </c>
      <c r="G5" s="20"/>
      <c r="H5" s="21">
        <v>12.38</v>
      </c>
    </row>
    <row r="6" spans="1:8">
      <c r="B6" s="27">
        <v>5</v>
      </c>
      <c r="C6" s="36">
        <v>6.75</v>
      </c>
      <c r="D6" s="19"/>
      <c r="F6" s="30">
        <v>3</v>
      </c>
      <c r="G6" s="20"/>
      <c r="H6" s="21">
        <v>19.5</v>
      </c>
    </row>
    <row r="7" spans="1:8">
      <c r="B7" s="27">
        <v>6</v>
      </c>
      <c r="C7" s="24">
        <v>10.5</v>
      </c>
      <c r="D7" s="19"/>
      <c r="F7" s="30">
        <v>4</v>
      </c>
      <c r="G7" s="20"/>
      <c r="H7" s="21">
        <v>75</v>
      </c>
    </row>
    <row r="8" spans="1:8">
      <c r="B8" s="27">
        <v>7</v>
      </c>
      <c r="C8" s="19"/>
      <c r="D8" s="19">
        <v>10.130000000000001</v>
      </c>
      <c r="F8" s="30">
        <v>5</v>
      </c>
      <c r="G8" s="21">
        <v>21.38</v>
      </c>
      <c r="H8" s="20"/>
    </row>
    <row r="9" spans="1:8">
      <c r="B9" s="27">
        <v>8</v>
      </c>
      <c r="C9" s="24">
        <v>12.38</v>
      </c>
      <c r="D9" s="19"/>
      <c r="F9" s="30">
        <v>6</v>
      </c>
      <c r="G9" s="21">
        <v>13.13</v>
      </c>
      <c r="H9" s="20"/>
    </row>
    <row r="10" spans="1:8">
      <c r="B10" s="27">
        <v>9</v>
      </c>
      <c r="C10" s="24">
        <v>12.75</v>
      </c>
      <c r="D10" s="19"/>
      <c r="F10" s="30">
        <v>7</v>
      </c>
      <c r="G10" s="21">
        <v>17.63</v>
      </c>
      <c r="H10" s="20"/>
    </row>
    <row r="11" spans="1:8">
      <c r="B11" s="27">
        <v>10</v>
      </c>
      <c r="C11" s="24">
        <v>14.63</v>
      </c>
      <c r="D11" s="19"/>
      <c r="F11" s="30">
        <v>8</v>
      </c>
      <c r="G11" s="21">
        <v>15.75</v>
      </c>
      <c r="H11" s="20"/>
    </row>
    <row r="12" spans="1:8">
      <c r="B12" s="27">
        <v>11</v>
      </c>
      <c r="C12" s="24">
        <v>9.3800000000000008</v>
      </c>
      <c r="D12" s="19"/>
      <c r="F12" s="30" t="s">
        <v>48</v>
      </c>
      <c r="G12" s="20"/>
      <c r="H12" s="21">
        <v>13.88</v>
      </c>
    </row>
    <row r="13" spans="1:8">
      <c r="B13" s="27">
        <v>12</v>
      </c>
      <c r="C13" s="24">
        <v>8.25</v>
      </c>
      <c r="D13" s="19"/>
      <c r="F13" s="30" t="s">
        <v>49</v>
      </c>
      <c r="G13" s="20"/>
      <c r="H13" s="21">
        <v>13.5</v>
      </c>
    </row>
    <row r="14" spans="1:8">
      <c r="B14" s="27">
        <v>13</v>
      </c>
      <c r="C14" s="36">
        <v>13.13</v>
      </c>
      <c r="D14" s="19"/>
      <c r="F14" s="30" t="s">
        <v>50</v>
      </c>
      <c r="G14" s="21">
        <v>13.88</v>
      </c>
      <c r="H14" s="20"/>
    </row>
    <row r="15" spans="1:8">
      <c r="B15" s="27">
        <v>14</v>
      </c>
      <c r="C15" s="24">
        <v>9.75</v>
      </c>
      <c r="D15" s="19"/>
      <c r="F15" s="27"/>
      <c r="G15" s="22"/>
      <c r="H15" s="22"/>
    </row>
    <row r="16" spans="1:8">
      <c r="B16" s="27">
        <v>15</v>
      </c>
      <c r="C16" s="24">
        <v>9.75</v>
      </c>
      <c r="D16" s="19"/>
      <c r="F16" s="27"/>
      <c r="G16" s="22"/>
      <c r="H16" s="22"/>
    </row>
    <row r="17" spans="2:8">
      <c r="B17" s="27">
        <v>16</v>
      </c>
      <c r="C17" s="24">
        <v>8.6300000000000008</v>
      </c>
      <c r="D17" s="19"/>
      <c r="F17" s="27"/>
      <c r="G17" s="22"/>
      <c r="H17" s="22"/>
    </row>
    <row r="18" spans="2:8">
      <c r="B18" s="27">
        <v>17</v>
      </c>
      <c r="C18" s="40">
        <v>9.75</v>
      </c>
      <c r="D18" s="19"/>
      <c r="F18" s="27"/>
      <c r="G18" s="22"/>
      <c r="H18" s="22"/>
    </row>
    <row r="19" spans="2:8">
      <c r="B19" s="27">
        <v>18</v>
      </c>
      <c r="C19" s="24">
        <v>21.38</v>
      </c>
      <c r="D19" s="19"/>
      <c r="F19" s="27"/>
      <c r="G19" s="22"/>
      <c r="H19" s="22"/>
    </row>
    <row r="20" spans="2:8">
      <c r="B20" s="27" t="s">
        <v>41</v>
      </c>
      <c r="C20" s="24">
        <v>12.75</v>
      </c>
      <c r="D20" s="19"/>
      <c r="F20" s="27"/>
      <c r="G20" s="22"/>
      <c r="H20" s="22"/>
    </row>
    <row r="21" spans="2:8">
      <c r="B21" s="27" t="s">
        <v>42</v>
      </c>
      <c r="C21" s="24">
        <v>12.75</v>
      </c>
      <c r="D21" s="19"/>
      <c r="F21" s="27"/>
      <c r="G21" s="22"/>
      <c r="H21" s="22"/>
    </row>
    <row r="22" spans="2:8">
      <c r="B22" s="27">
        <v>20</v>
      </c>
      <c r="C22" s="41"/>
      <c r="D22" s="19">
        <v>9.75</v>
      </c>
      <c r="F22" s="27"/>
      <c r="G22" s="22"/>
      <c r="H22" s="22"/>
    </row>
    <row r="23" spans="2:8">
      <c r="B23" s="27">
        <v>21</v>
      </c>
      <c r="C23" s="24">
        <v>9</v>
      </c>
      <c r="D23" s="19"/>
      <c r="F23" s="27"/>
      <c r="G23" s="22"/>
      <c r="H23" s="22"/>
    </row>
    <row r="24" spans="2:8">
      <c r="B24" s="27">
        <v>22</v>
      </c>
      <c r="C24" s="24">
        <v>8.6300000000000008</v>
      </c>
      <c r="D24" s="19"/>
      <c r="F24" s="27"/>
      <c r="G24" s="22"/>
      <c r="H24" s="22"/>
    </row>
    <row r="25" spans="2:8">
      <c r="B25" s="27">
        <v>23</v>
      </c>
      <c r="C25" s="24">
        <v>8.6300000000000008</v>
      </c>
      <c r="D25" s="19"/>
      <c r="F25" s="27"/>
      <c r="G25" s="22"/>
      <c r="H25" s="22"/>
    </row>
    <row r="26" spans="2:8">
      <c r="B26" s="27">
        <v>24</v>
      </c>
      <c r="C26" s="36">
        <v>9.75</v>
      </c>
      <c r="D26" s="19"/>
      <c r="F26" s="27"/>
      <c r="G26" s="22"/>
      <c r="H26" s="22"/>
    </row>
    <row r="27" spans="2:8">
      <c r="B27" s="27">
        <v>25</v>
      </c>
      <c r="C27" s="19"/>
      <c r="D27" s="19">
        <v>19.5</v>
      </c>
      <c r="F27" s="27"/>
      <c r="G27" s="22"/>
      <c r="H27" s="22"/>
    </row>
    <row r="28" spans="2:8">
      <c r="B28" s="27" t="s">
        <v>43</v>
      </c>
      <c r="C28" s="24">
        <v>10.88</v>
      </c>
      <c r="D28" s="19"/>
      <c r="F28" s="27"/>
      <c r="G28" s="22"/>
      <c r="H28" s="22"/>
    </row>
    <row r="29" spans="2:8">
      <c r="B29" s="27" t="s">
        <v>44</v>
      </c>
      <c r="C29" s="24">
        <v>10.88</v>
      </c>
      <c r="D29" s="19"/>
      <c r="F29" s="27"/>
      <c r="G29" s="22"/>
      <c r="H29" s="22"/>
    </row>
    <row r="30" spans="2:8">
      <c r="B30" s="27">
        <v>27</v>
      </c>
      <c r="C30" s="24">
        <v>15</v>
      </c>
      <c r="D30" s="19"/>
      <c r="F30" s="27"/>
      <c r="G30" s="22"/>
      <c r="H30" s="22"/>
    </row>
    <row r="31" spans="2:8">
      <c r="B31" s="27">
        <v>28</v>
      </c>
      <c r="C31" s="24">
        <v>37.130000000000003</v>
      </c>
      <c r="D31" s="19"/>
      <c r="F31" s="27"/>
      <c r="G31" s="22"/>
      <c r="H31" s="22"/>
    </row>
    <row r="32" spans="2:8">
      <c r="B32" s="27">
        <v>29</v>
      </c>
      <c r="C32" s="24">
        <v>9.75</v>
      </c>
      <c r="D32" s="19"/>
      <c r="F32" s="27"/>
      <c r="G32" s="22"/>
      <c r="H32" s="22"/>
    </row>
    <row r="33" spans="2:8">
      <c r="B33" s="27">
        <v>30</v>
      </c>
      <c r="C33" s="24">
        <v>9.3800000000000008</v>
      </c>
      <c r="D33" s="19"/>
      <c r="F33" s="27"/>
      <c r="G33" s="22"/>
      <c r="H33" s="22"/>
    </row>
    <row r="34" spans="2:8">
      <c r="B34" s="27" t="s">
        <v>46</v>
      </c>
      <c r="C34" s="24">
        <v>52.13</v>
      </c>
      <c r="D34" s="19"/>
      <c r="F34" s="27"/>
      <c r="G34" s="22"/>
      <c r="H34" s="22"/>
    </row>
    <row r="35" spans="2:8" ht="13.8" thickBot="1">
      <c r="B35" s="28"/>
      <c r="C35" s="31">
        <f>SUM(C2:C34)</f>
        <v>379.19999999999993</v>
      </c>
      <c r="D35" s="23">
        <f>SUM(D2:D34)</f>
        <v>46.88</v>
      </c>
      <c r="F35" s="27"/>
      <c r="G35" s="32">
        <f>SUM(G2:G34)</f>
        <v>142.14999999999998</v>
      </c>
      <c r="H35" s="22">
        <f>SUM(H2:H34)</f>
        <v>134.26</v>
      </c>
    </row>
    <row r="36" spans="2:8" ht="13.8" thickTop="1"/>
    <row r="38" spans="2:8" ht="26.4">
      <c r="B38" s="29" t="s">
        <v>51</v>
      </c>
      <c r="C38" s="33">
        <f>C35+G35</f>
        <v>521.34999999999991</v>
      </c>
    </row>
    <row r="40" spans="2:8">
      <c r="B40" s="29" t="s">
        <v>45</v>
      </c>
      <c r="C40" s="14">
        <f>D35+H35</f>
        <v>181.14</v>
      </c>
      <c r="D40" s="14" t="s">
        <v>52</v>
      </c>
    </row>
    <row r="42" spans="2:8" ht="26.4">
      <c r="B42" s="29" t="s">
        <v>54</v>
      </c>
      <c r="C42" s="37">
        <f>C26+C22+C14+C6+C5</f>
        <v>36.010000000000005</v>
      </c>
    </row>
    <row r="43" spans="2:8" ht="13.8" thickBot="1"/>
    <row r="44" spans="2:8" ht="13.8" thickBot="1">
      <c r="B44" s="42" t="s">
        <v>12</v>
      </c>
      <c r="C44" s="43">
        <f>C38-C42</f>
        <v>485.33999999999992</v>
      </c>
      <c r="D44" s="44" t="s">
        <v>55</v>
      </c>
    </row>
    <row r="46" spans="2:8">
      <c r="B46" s="29" t="s">
        <v>53</v>
      </c>
      <c r="C46" s="34">
        <v>700</v>
      </c>
      <c r="D46" s="45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B9B-5FFF-4181-BBD6-869812E83ED5}">
  <dimension ref="A1:I57"/>
  <sheetViews>
    <sheetView workbookViewId="0">
      <selection activeCell="G1" sqref="G1:G1048576"/>
    </sheetView>
  </sheetViews>
  <sheetFormatPr defaultRowHeight="13.2"/>
  <cols>
    <col min="1" max="1" width="31.44140625" bestFit="1" customWidth="1"/>
    <col min="2" max="2" width="8.5546875" bestFit="1" customWidth="1"/>
    <col min="3" max="3" width="25.88671875" customWidth="1"/>
    <col min="4" max="4" width="22.21875" style="68" customWidth="1"/>
    <col min="5" max="5" width="23.5546875" style="14" customWidth="1"/>
    <col min="6" max="7" width="11" style="14" bestFit="1" customWidth="1"/>
  </cols>
  <sheetData>
    <row r="1" spans="1:9" ht="15.6">
      <c r="A1" s="73" t="s">
        <v>98</v>
      </c>
      <c r="B1" s="74"/>
      <c r="C1" s="74"/>
      <c r="D1" s="75">
        <f>SUM(D4:D24)</f>
        <v>70185</v>
      </c>
      <c r="E1" s="162" t="s">
        <v>73</v>
      </c>
      <c r="F1" s="162" t="s">
        <v>74</v>
      </c>
      <c r="G1" s="162" t="s">
        <v>99</v>
      </c>
    </row>
    <row r="2" spans="1:9" ht="13.8">
      <c r="A2" s="74"/>
      <c r="B2" s="76"/>
      <c r="C2" s="77"/>
      <c r="D2" s="78"/>
      <c r="E2" s="162"/>
      <c r="F2" s="162"/>
      <c r="G2" s="162"/>
    </row>
    <row r="3" spans="1:9" ht="26.4">
      <c r="A3" s="79" t="s">
        <v>72</v>
      </c>
      <c r="B3" s="79" t="s">
        <v>63</v>
      </c>
      <c r="C3" s="79" t="s">
        <v>5</v>
      </c>
      <c r="D3" s="80" t="s">
        <v>23</v>
      </c>
      <c r="E3" s="155">
        <v>21000</v>
      </c>
      <c r="F3" s="156">
        <v>20201</v>
      </c>
      <c r="G3" s="157">
        <v>31700</v>
      </c>
    </row>
    <row r="4" spans="1:9" ht="13.8">
      <c r="A4" s="81" t="s">
        <v>73</v>
      </c>
      <c r="B4" s="82" t="s">
        <v>66</v>
      </c>
      <c r="C4" s="83" t="s">
        <v>67</v>
      </c>
      <c r="D4" s="158">
        <f>15149/2</f>
        <v>7574.5</v>
      </c>
      <c r="E4" s="78">
        <f>E3-D4</f>
        <v>13425.5</v>
      </c>
      <c r="F4" s="162"/>
      <c r="G4" s="162"/>
    </row>
    <row r="5" spans="1:9" ht="13.8">
      <c r="A5" s="81" t="s">
        <v>73</v>
      </c>
      <c r="B5" s="82" t="s">
        <v>64</v>
      </c>
      <c r="C5" s="83" t="s">
        <v>70</v>
      </c>
      <c r="D5" s="158">
        <f>1500/2</f>
        <v>750</v>
      </c>
      <c r="E5" s="78">
        <f>E4-D5</f>
        <v>12675.5</v>
      </c>
      <c r="F5" s="162"/>
      <c r="G5" s="162"/>
    </row>
    <row r="6" spans="1:9" ht="13.8">
      <c r="A6" s="81" t="s">
        <v>73</v>
      </c>
      <c r="B6" s="82" t="s">
        <v>64</v>
      </c>
      <c r="C6" s="83" t="s">
        <v>76</v>
      </c>
      <c r="D6" s="158">
        <f>1500/2</f>
        <v>750</v>
      </c>
      <c r="E6" s="78">
        <f t="shared" ref="E6:E8" si="0">E5-D6</f>
        <v>11925.5</v>
      </c>
      <c r="F6" s="162"/>
      <c r="G6" s="162"/>
    </row>
    <row r="7" spans="1:9" ht="13.8">
      <c r="A7" s="81" t="s">
        <v>73</v>
      </c>
      <c r="B7" s="81" t="s">
        <v>65</v>
      </c>
      <c r="C7" s="83" t="s">
        <v>77</v>
      </c>
      <c r="D7" s="158">
        <v>3000</v>
      </c>
      <c r="E7" s="78">
        <f t="shared" si="0"/>
        <v>8925.5</v>
      </c>
      <c r="F7" s="162"/>
      <c r="G7" s="162"/>
    </row>
    <row r="8" spans="1:9" ht="13.8">
      <c r="A8" s="82" t="s">
        <v>73</v>
      </c>
      <c r="B8" s="82" t="s">
        <v>64</v>
      </c>
      <c r="C8" s="83" t="s">
        <v>71</v>
      </c>
      <c r="D8" s="84">
        <v>880</v>
      </c>
      <c r="E8" s="78">
        <f t="shared" si="0"/>
        <v>8045.5</v>
      </c>
      <c r="F8" s="162"/>
      <c r="G8" s="162"/>
    </row>
    <row r="9" spans="1:9" ht="13.8">
      <c r="A9" s="85"/>
      <c r="B9" s="85"/>
      <c r="C9" s="86"/>
      <c r="D9" s="87"/>
      <c r="E9" s="78"/>
      <c r="F9" s="162"/>
      <c r="G9" s="162"/>
    </row>
    <row r="10" spans="1:9" ht="13.8">
      <c r="A10" s="82" t="s">
        <v>74</v>
      </c>
      <c r="B10" s="82" t="s">
        <v>66</v>
      </c>
      <c r="C10" s="83" t="s">
        <v>67</v>
      </c>
      <c r="D10" s="158">
        <f>15149/2</f>
        <v>7574.5</v>
      </c>
      <c r="E10" s="163">
        <f>E8-D10</f>
        <v>471</v>
      </c>
      <c r="F10" s="162"/>
      <c r="G10" s="162"/>
      <c r="I10" t="s">
        <v>97</v>
      </c>
    </row>
    <row r="11" spans="1:9" ht="13.8">
      <c r="A11" s="82" t="s">
        <v>74</v>
      </c>
      <c r="B11" s="82" t="s">
        <v>64</v>
      </c>
      <c r="C11" s="83" t="s">
        <v>70</v>
      </c>
      <c r="D11" s="158">
        <f>1500/2</f>
        <v>750</v>
      </c>
      <c r="E11" s="162"/>
      <c r="F11" s="78">
        <f>F3-D11</f>
        <v>19451</v>
      </c>
      <c r="G11" s="162"/>
    </row>
    <row r="12" spans="1:9" ht="13.8">
      <c r="A12" s="82" t="s">
        <v>74</v>
      </c>
      <c r="B12" s="82" t="s">
        <v>64</v>
      </c>
      <c r="C12" s="83" t="s">
        <v>76</v>
      </c>
      <c r="D12" s="158">
        <f>1500/2</f>
        <v>750</v>
      </c>
      <c r="E12" s="162"/>
      <c r="F12" s="78">
        <f>F11-D12</f>
        <v>18701</v>
      </c>
      <c r="G12" s="162"/>
    </row>
    <row r="13" spans="1:9" ht="26.4">
      <c r="A13" s="82" t="s">
        <v>74</v>
      </c>
      <c r="B13" s="82" t="s">
        <v>66</v>
      </c>
      <c r="C13" s="83" t="s">
        <v>75</v>
      </c>
      <c r="D13" s="158">
        <v>756</v>
      </c>
      <c r="E13" s="162"/>
      <c r="F13" s="78">
        <f t="shared" ref="F13:F17" si="1">F12-D13</f>
        <v>17945</v>
      </c>
      <c r="G13" s="162"/>
    </row>
    <row r="14" spans="1:9" ht="13.8">
      <c r="A14" s="82" t="s">
        <v>74</v>
      </c>
      <c r="B14" s="50"/>
      <c r="C14" s="46" t="s">
        <v>100</v>
      </c>
      <c r="D14" s="69">
        <v>3000</v>
      </c>
      <c r="F14" s="78">
        <f t="shared" si="1"/>
        <v>14945</v>
      </c>
    </row>
    <row r="15" spans="1:9" ht="13.8">
      <c r="A15" s="82" t="s">
        <v>74</v>
      </c>
      <c r="B15" s="50"/>
      <c r="C15" s="46" t="s">
        <v>100</v>
      </c>
      <c r="D15" s="69">
        <v>3000</v>
      </c>
      <c r="F15" s="78">
        <f t="shared" si="1"/>
        <v>11945</v>
      </c>
    </row>
    <row r="16" spans="1:9" ht="13.8">
      <c r="A16" s="82" t="s">
        <v>74</v>
      </c>
      <c r="B16" s="50" t="s">
        <v>64</v>
      </c>
      <c r="C16" s="46" t="s">
        <v>101</v>
      </c>
      <c r="D16" s="69">
        <v>1870</v>
      </c>
      <c r="F16" s="78">
        <f t="shared" si="1"/>
        <v>10075</v>
      </c>
    </row>
    <row r="17" spans="1:9" ht="13.8">
      <c r="A17" s="82" t="s">
        <v>74</v>
      </c>
      <c r="B17" s="50" t="s">
        <v>65</v>
      </c>
      <c r="C17" s="46" t="s">
        <v>102</v>
      </c>
      <c r="D17" s="69">
        <v>2500</v>
      </c>
      <c r="F17" s="78">
        <f t="shared" si="1"/>
        <v>7575</v>
      </c>
      <c r="I17" t="s">
        <v>97</v>
      </c>
    </row>
    <row r="18" spans="1:9">
      <c r="A18" s="85"/>
      <c r="B18" s="85"/>
      <c r="C18" s="86"/>
      <c r="D18" s="87"/>
    </row>
    <row r="19" spans="1:9">
      <c r="A19" s="82" t="s">
        <v>99</v>
      </c>
      <c r="B19" s="82" t="s">
        <v>65</v>
      </c>
      <c r="C19" s="83" t="s">
        <v>68</v>
      </c>
      <c r="D19" s="84">
        <v>19194</v>
      </c>
      <c r="G19" s="68">
        <f>G3+F17-D19</f>
        <v>20081</v>
      </c>
    </row>
    <row r="20" spans="1:9">
      <c r="A20" s="82" t="s">
        <v>99</v>
      </c>
      <c r="B20" s="82" t="s">
        <v>64</v>
      </c>
      <c r="C20" s="83" t="s">
        <v>69</v>
      </c>
      <c r="D20" s="84">
        <v>14836</v>
      </c>
      <c r="G20" s="166">
        <f>G19-D20</f>
        <v>5245</v>
      </c>
      <c r="I20" t="s">
        <v>97</v>
      </c>
    </row>
    <row r="21" spans="1:9">
      <c r="A21" s="159"/>
      <c r="B21" s="159"/>
      <c r="C21" s="160"/>
      <c r="D21" s="161"/>
    </row>
    <row r="22" spans="1:9">
      <c r="A22" s="50"/>
      <c r="B22" s="50"/>
      <c r="C22" s="48"/>
      <c r="D22" s="71"/>
    </row>
    <row r="23" spans="1:9">
      <c r="A23" s="82"/>
      <c r="B23" s="50" t="s">
        <v>65</v>
      </c>
      <c r="C23" s="46" t="s">
        <v>100</v>
      </c>
      <c r="D23" s="69">
        <v>3000</v>
      </c>
    </row>
    <row r="24" spans="1:9">
      <c r="A24" s="50"/>
      <c r="B24" s="50"/>
      <c r="C24" s="48"/>
      <c r="D24" s="71"/>
    </row>
    <row r="25" spans="1:9">
      <c r="A25" s="50"/>
      <c r="B25" s="50"/>
      <c r="C25" s="48"/>
      <c r="D25" s="71"/>
      <c r="E25" s="19"/>
    </row>
    <row r="26" spans="1:9">
      <c r="A26" s="50"/>
      <c r="B26" s="50"/>
      <c r="C26" s="48"/>
      <c r="D26" s="71"/>
      <c r="E26" s="19"/>
    </row>
    <row r="27" spans="1:9">
      <c r="A27" s="50"/>
      <c r="B27" s="50"/>
      <c r="C27" s="48"/>
      <c r="D27" s="71"/>
      <c r="E27" s="19"/>
    </row>
    <row r="28" spans="1:9">
      <c r="A28" s="50"/>
      <c r="B28" s="50"/>
      <c r="C28" s="48"/>
      <c r="D28" s="71"/>
      <c r="E28" s="19"/>
    </row>
    <row r="29" spans="1:9">
      <c r="A29" s="50"/>
      <c r="B29" s="50"/>
      <c r="C29" s="48"/>
      <c r="D29" s="71"/>
      <c r="E29" s="19"/>
    </row>
    <row r="30" spans="1:9">
      <c r="A30" s="50"/>
      <c r="B30" s="50"/>
      <c r="C30" s="48"/>
      <c r="D30" s="71"/>
      <c r="E30" s="19"/>
    </row>
    <row r="31" spans="1:9">
      <c r="A31" s="50"/>
      <c r="B31" s="50"/>
      <c r="C31" s="48"/>
      <c r="D31" s="71"/>
      <c r="E31" s="19"/>
    </row>
    <row r="32" spans="1:9">
      <c r="A32" s="50"/>
      <c r="B32" s="50"/>
      <c r="C32" s="51"/>
      <c r="D32" s="71"/>
      <c r="E32" s="19"/>
    </row>
    <row r="33" spans="1:5">
      <c r="A33" s="50"/>
      <c r="B33" s="50"/>
      <c r="C33" s="49"/>
      <c r="D33" s="71"/>
      <c r="E33" s="19"/>
    </row>
    <row r="34" spans="1:5">
      <c r="A34" s="50"/>
      <c r="B34" s="50"/>
      <c r="C34" s="66"/>
      <c r="D34" s="71"/>
      <c r="E34" s="19"/>
    </row>
    <row r="35" spans="1:5">
      <c r="A35" s="50"/>
      <c r="B35" s="50"/>
      <c r="C35" s="66"/>
      <c r="D35" s="71"/>
      <c r="E35" s="19"/>
    </row>
    <row r="36" spans="1:5">
      <c r="A36" s="50"/>
      <c r="B36" s="50"/>
      <c r="C36" s="53"/>
      <c r="D36" s="71"/>
      <c r="E36" s="19"/>
    </row>
    <row r="37" spans="1:5">
      <c r="A37" s="50"/>
      <c r="B37" s="50"/>
      <c r="C37" s="53"/>
      <c r="D37" s="71"/>
      <c r="E37" s="19"/>
    </row>
    <row r="38" spans="1:5">
      <c r="A38" s="50"/>
      <c r="B38" s="50"/>
      <c r="C38" s="53"/>
      <c r="D38" s="71"/>
      <c r="E38" s="19"/>
    </row>
    <row r="39" spans="1:5" ht="13.8">
      <c r="A39" s="50"/>
      <c r="B39" s="50"/>
      <c r="C39" s="67"/>
      <c r="D39" s="71"/>
      <c r="E39" s="19"/>
    </row>
    <row r="40" spans="1:5">
      <c r="A40" s="50"/>
      <c r="B40" s="50"/>
      <c r="C40" s="53"/>
      <c r="D40" s="71"/>
      <c r="E40" s="19"/>
    </row>
    <row r="41" spans="1:5">
      <c r="A41" s="52"/>
      <c r="B41" s="52"/>
      <c r="C41" s="53"/>
      <c r="D41" s="72"/>
      <c r="E41" s="164"/>
    </row>
    <row r="42" spans="1:5">
      <c r="A42" s="52"/>
      <c r="B42" s="52"/>
      <c r="C42" s="53"/>
      <c r="D42" s="72"/>
      <c r="E42" s="164"/>
    </row>
    <row r="43" spans="1:5">
      <c r="A43" s="52"/>
      <c r="B43" s="52"/>
      <c r="C43" s="53"/>
      <c r="D43" s="72"/>
      <c r="E43" s="164"/>
    </row>
    <row r="44" spans="1:5">
      <c r="A44" s="52"/>
      <c r="B44" s="52"/>
      <c r="C44" s="53"/>
      <c r="D44" s="72"/>
      <c r="E44" s="164"/>
    </row>
    <row r="45" spans="1:5">
      <c r="A45" s="52"/>
      <c r="B45" s="52"/>
      <c r="C45" s="53"/>
      <c r="D45" s="72"/>
      <c r="E45" s="164"/>
    </row>
    <row r="46" spans="1:5">
      <c r="A46" s="52"/>
      <c r="B46" s="52"/>
      <c r="C46" s="53"/>
      <c r="D46" s="72"/>
      <c r="E46" s="164"/>
    </row>
    <row r="47" spans="1:5">
      <c r="A47" s="52"/>
      <c r="B47" s="52"/>
      <c r="C47" s="53"/>
      <c r="D47" s="72"/>
      <c r="E47" s="164"/>
    </row>
    <row r="48" spans="1:5">
      <c r="A48" s="52"/>
      <c r="B48" s="52"/>
      <c r="C48" s="53"/>
      <c r="D48" s="72"/>
      <c r="E48" s="164"/>
    </row>
    <row r="49" spans="1:5">
      <c r="A49" s="52"/>
      <c r="B49" s="52"/>
      <c r="C49" s="53"/>
      <c r="D49" s="72"/>
      <c r="E49" s="164"/>
    </row>
    <row r="50" spans="1:5">
      <c r="A50" s="52"/>
      <c r="B50" s="52"/>
      <c r="C50" s="47"/>
      <c r="D50" s="70"/>
      <c r="E50" s="165"/>
    </row>
    <row r="51" spans="1:5">
      <c r="A51" s="52"/>
      <c r="B51" s="52"/>
      <c r="C51" s="47"/>
      <c r="D51" s="70"/>
      <c r="E51" s="165"/>
    </row>
    <row r="52" spans="1:5">
      <c r="A52" s="52"/>
      <c r="B52" s="52"/>
      <c r="C52" s="47"/>
      <c r="D52" s="70"/>
      <c r="E52" s="165"/>
    </row>
    <row r="53" spans="1:5">
      <c r="A53" s="52"/>
      <c r="B53" s="52"/>
      <c r="C53" s="47"/>
      <c r="D53" s="70"/>
      <c r="E53" s="165"/>
    </row>
    <row r="54" spans="1:5">
      <c r="A54" s="52"/>
      <c r="B54" s="52"/>
      <c r="C54" s="46"/>
      <c r="D54" s="70"/>
      <c r="E54" s="165"/>
    </row>
    <row r="55" spans="1:5">
      <c r="A55" s="52"/>
      <c r="B55" s="52"/>
      <c r="C55" s="46"/>
      <c r="D55" s="70"/>
      <c r="E55" s="165"/>
    </row>
    <row r="56" spans="1:5">
      <c r="A56" s="52"/>
      <c r="B56" s="52"/>
      <c r="C56" s="46"/>
      <c r="D56" s="70"/>
      <c r="E56" s="165"/>
    </row>
    <row r="57" spans="1:5">
      <c r="A57" s="52"/>
      <c r="B57" s="52"/>
      <c r="C57" s="46"/>
      <c r="D57" s="70"/>
      <c r="E57" s="165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honeticPr fontId="2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BD94-1DCE-449B-BFF8-0C816A388298}">
  <dimension ref="A1:C4"/>
  <sheetViews>
    <sheetView workbookViewId="0">
      <selection activeCell="B4" sqref="B4"/>
    </sheetView>
  </sheetViews>
  <sheetFormatPr defaultRowHeight="13.2"/>
  <cols>
    <col min="1" max="1" width="8.88671875" style="14"/>
    <col min="2" max="2" width="8.88671875" style="90"/>
    <col min="3" max="3" width="22.33203125" customWidth="1"/>
  </cols>
  <sheetData>
    <row r="1" spans="1:3">
      <c r="A1" s="29" t="s">
        <v>0</v>
      </c>
      <c r="B1" s="89" t="s">
        <v>87</v>
      </c>
    </row>
    <row r="3" spans="1:3">
      <c r="B3" s="90">
        <v>3</v>
      </c>
      <c r="C3" t="s">
        <v>88</v>
      </c>
    </row>
    <row r="4" spans="1:3" ht="26.4">
      <c r="A4" s="88">
        <v>44743</v>
      </c>
      <c r="B4" s="90">
        <v>15.95</v>
      </c>
      <c r="C4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4" customWidth="1"/>
  </cols>
  <sheetData>
    <row r="1" spans="1:6">
      <c r="A1" s="4"/>
      <c r="B1" s="5" t="s">
        <v>16</v>
      </c>
      <c r="C1" s="2"/>
      <c r="D1" s="2"/>
      <c r="E1" s="2"/>
      <c r="F1" s="3"/>
    </row>
    <row r="2" spans="1:6">
      <c r="A2" s="6"/>
      <c r="B2" s="7"/>
      <c r="C2" s="8"/>
      <c r="D2" s="8"/>
      <c r="E2" s="8"/>
      <c r="F2" s="39"/>
    </row>
    <row r="3" spans="1:6">
      <c r="A3" s="9" t="s">
        <v>0</v>
      </c>
      <c r="B3" s="11" t="s">
        <v>5</v>
      </c>
      <c r="C3" s="10" t="s">
        <v>17</v>
      </c>
      <c r="D3" s="11" t="s">
        <v>18</v>
      </c>
      <c r="E3" s="11" t="s">
        <v>20</v>
      </c>
      <c r="F3" s="15" t="s">
        <v>19</v>
      </c>
    </row>
    <row r="4" spans="1:6">
      <c r="A4" s="16"/>
      <c r="B4" s="27">
        <v>1</v>
      </c>
      <c r="D4" s="24">
        <v>15</v>
      </c>
      <c r="E4" s="17" t="s">
        <v>30</v>
      </c>
    </row>
    <row r="5" spans="1:6">
      <c r="A5" s="16"/>
      <c r="B5" s="27">
        <v>2</v>
      </c>
      <c r="D5" s="24">
        <v>4.13</v>
      </c>
      <c r="E5" s="17" t="s">
        <v>30</v>
      </c>
    </row>
    <row r="6" spans="1:6">
      <c r="A6" s="16"/>
      <c r="B6" s="27">
        <v>4</v>
      </c>
      <c r="D6" s="36">
        <v>6.38</v>
      </c>
      <c r="E6" s="17" t="s">
        <v>30</v>
      </c>
    </row>
    <row r="7" spans="1:6">
      <c r="A7" s="16"/>
      <c r="B7" s="27">
        <v>5</v>
      </c>
      <c r="D7" s="36">
        <v>6.75</v>
      </c>
      <c r="E7" s="17" t="s">
        <v>30</v>
      </c>
    </row>
    <row r="8" spans="1:6">
      <c r="A8" s="16"/>
      <c r="B8" s="27">
        <v>6</v>
      </c>
      <c r="D8" s="24">
        <v>10.5</v>
      </c>
      <c r="E8" s="17" t="s">
        <v>30</v>
      </c>
    </row>
    <row r="9" spans="1:6">
      <c r="A9" s="16"/>
      <c r="B9" s="27">
        <v>8</v>
      </c>
      <c r="D9" s="24">
        <v>12.38</v>
      </c>
      <c r="E9" s="17" t="s">
        <v>30</v>
      </c>
    </row>
    <row r="10" spans="1:6">
      <c r="A10" s="16"/>
      <c r="B10" s="27">
        <v>9</v>
      </c>
      <c r="D10" s="24">
        <v>12.75</v>
      </c>
      <c r="E10" s="17" t="s">
        <v>30</v>
      </c>
    </row>
    <row r="11" spans="1:6">
      <c r="A11" s="16"/>
      <c r="B11" s="27">
        <v>10</v>
      </c>
      <c r="D11" s="24">
        <v>14.63</v>
      </c>
      <c r="E11" s="17" t="s">
        <v>30</v>
      </c>
    </row>
    <row r="12" spans="1:6">
      <c r="A12" s="16"/>
      <c r="B12" s="27">
        <v>11</v>
      </c>
      <c r="D12" s="24">
        <v>9.3800000000000008</v>
      </c>
      <c r="E12" s="17" t="s">
        <v>30</v>
      </c>
    </row>
    <row r="13" spans="1:6">
      <c r="A13" s="16"/>
      <c r="B13" s="27">
        <v>12</v>
      </c>
      <c r="D13" s="24">
        <v>8.25</v>
      </c>
      <c r="E13" s="17" t="s">
        <v>30</v>
      </c>
    </row>
    <row r="14" spans="1:6">
      <c r="A14" s="16"/>
      <c r="B14" s="27">
        <v>13</v>
      </c>
      <c r="D14" s="36">
        <v>13.13</v>
      </c>
      <c r="E14" s="17" t="s">
        <v>30</v>
      </c>
    </row>
    <row r="15" spans="1:6">
      <c r="A15" s="16"/>
      <c r="B15" s="27">
        <v>14</v>
      </c>
      <c r="D15" s="24">
        <v>9.75</v>
      </c>
      <c r="E15" s="17" t="s">
        <v>30</v>
      </c>
    </row>
    <row r="16" spans="1:6">
      <c r="A16" s="16"/>
      <c r="B16" s="27">
        <v>15</v>
      </c>
      <c r="D16" s="24">
        <v>9.75</v>
      </c>
      <c r="E16" s="17" t="s">
        <v>30</v>
      </c>
    </row>
    <row r="17" spans="1:5">
      <c r="A17" s="16"/>
      <c r="B17" s="27">
        <v>16</v>
      </c>
      <c r="D17" s="24">
        <v>8.6300000000000008</v>
      </c>
      <c r="E17" s="17" t="s">
        <v>30</v>
      </c>
    </row>
    <row r="18" spans="1:5">
      <c r="A18" s="16"/>
      <c r="B18" s="27">
        <v>17</v>
      </c>
      <c r="D18" s="35">
        <v>9.75</v>
      </c>
      <c r="E18" s="17" t="s">
        <v>30</v>
      </c>
    </row>
    <row r="19" spans="1:5">
      <c r="A19" s="16"/>
      <c r="B19" s="27">
        <v>18</v>
      </c>
      <c r="D19" s="24">
        <v>21.38</v>
      </c>
      <c r="E19" s="17" t="s">
        <v>30</v>
      </c>
    </row>
    <row r="20" spans="1:5">
      <c r="A20" s="16"/>
      <c r="B20" s="27" t="s">
        <v>41</v>
      </c>
      <c r="D20" s="24">
        <v>12.75</v>
      </c>
      <c r="E20" s="17" t="s">
        <v>30</v>
      </c>
    </row>
    <row r="21" spans="1:5">
      <c r="A21" s="16"/>
      <c r="B21" s="27" t="s">
        <v>42</v>
      </c>
      <c r="D21" s="24">
        <v>12.75</v>
      </c>
      <c r="E21" s="17" t="s">
        <v>30</v>
      </c>
    </row>
    <row r="22" spans="1:5">
      <c r="A22" s="16"/>
      <c r="B22" s="27">
        <v>20</v>
      </c>
      <c r="D22" s="36">
        <v>9.75</v>
      </c>
      <c r="E22" s="17" t="s">
        <v>30</v>
      </c>
    </row>
    <row r="23" spans="1:5">
      <c r="A23" s="16"/>
      <c r="B23" s="27">
        <v>21</v>
      </c>
      <c r="D23" s="24">
        <v>9</v>
      </c>
      <c r="E23" s="17" t="s">
        <v>30</v>
      </c>
    </row>
    <row r="24" spans="1:5">
      <c r="A24" s="16"/>
      <c r="B24" s="27">
        <v>22</v>
      </c>
      <c r="D24" s="24">
        <v>8.6300000000000008</v>
      </c>
      <c r="E24" s="17" t="s">
        <v>30</v>
      </c>
    </row>
    <row r="25" spans="1:5">
      <c r="A25" s="16"/>
      <c r="B25" s="27">
        <v>23</v>
      </c>
      <c r="D25" s="24">
        <v>8.6300000000000008</v>
      </c>
      <c r="E25" s="17" t="s">
        <v>30</v>
      </c>
    </row>
    <row r="26" spans="1:5">
      <c r="A26" s="16"/>
      <c r="B26" s="27">
        <v>24</v>
      </c>
      <c r="D26" s="36">
        <v>9.75</v>
      </c>
      <c r="E26" s="17" t="s">
        <v>30</v>
      </c>
    </row>
    <row r="27" spans="1:5">
      <c r="A27" s="16"/>
      <c r="B27" s="27" t="s">
        <v>43</v>
      </c>
      <c r="D27" s="24">
        <v>10.88</v>
      </c>
      <c r="E27" s="17" t="s">
        <v>30</v>
      </c>
    </row>
    <row r="28" spans="1:5">
      <c r="A28" s="16"/>
      <c r="B28" s="27" t="s">
        <v>44</v>
      </c>
      <c r="D28" s="24">
        <v>10.88</v>
      </c>
      <c r="E28" s="17" t="s">
        <v>30</v>
      </c>
    </row>
    <row r="29" spans="1:5">
      <c r="A29" s="16"/>
      <c r="B29" s="27">
        <v>27</v>
      </c>
      <c r="D29" s="24">
        <v>15</v>
      </c>
      <c r="E29" s="17" t="s">
        <v>30</v>
      </c>
    </row>
    <row r="30" spans="1:5">
      <c r="A30" s="16"/>
      <c r="B30" s="27">
        <v>28</v>
      </c>
      <c r="D30" s="24">
        <v>37.130000000000003</v>
      </c>
      <c r="E30" s="17" t="s">
        <v>30</v>
      </c>
    </row>
    <row r="31" spans="1:5">
      <c r="A31" s="16"/>
      <c r="B31" s="27">
        <v>29</v>
      </c>
      <c r="D31" s="24">
        <v>9.75</v>
      </c>
      <c r="E31" s="17" t="s">
        <v>30</v>
      </c>
    </row>
    <row r="32" spans="1:5">
      <c r="A32" s="16"/>
      <c r="B32" s="27">
        <v>30</v>
      </c>
      <c r="D32" s="24">
        <v>9.3800000000000008</v>
      </c>
      <c r="E32" s="17" t="s">
        <v>30</v>
      </c>
    </row>
    <row r="33" spans="1:5">
      <c r="A33" s="16"/>
      <c r="B33" s="27" t="s">
        <v>46</v>
      </c>
      <c r="D33" s="24">
        <v>52.13</v>
      </c>
      <c r="E33" s="17" t="s">
        <v>30</v>
      </c>
    </row>
    <row r="34" spans="1:5">
      <c r="A34" s="16"/>
      <c r="B34" s="30">
        <v>1</v>
      </c>
      <c r="D34" s="38">
        <v>35.630000000000003</v>
      </c>
      <c r="E34" s="17" t="s">
        <v>30</v>
      </c>
    </row>
    <row r="35" spans="1:5">
      <c r="A35" s="16"/>
      <c r="B35" s="30">
        <v>2</v>
      </c>
      <c r="D35" s="38">
        <v>24.75</v>
      </c>
      <c r="E35" s="17" t="s">
        <v>30</v>
      </c>
    </row>
    <row r="36" spans="1:5">
      <c r="A36" s="16"/>
      <c r="B36" s="30">
        <v>5</v>
      </c>
      <c r="D36" s="38">
        <v>21.38</v>
      </c>
      <c r="E36" s="17" t="s">
        <v>30</v>
      </c>
    </row>
    <row r="37" spans="1:5">
      <c r="A37" s="16"/>
      <c r="B37" s="30">
        <v>6</v>
      </c>
      <c r="D37" s="38">
        <v>13.13</v>
      </c>
      <c r="E37" s="17" t="s">
        <v>30</v>
      </c>
    </row>
    <row r="38" spans="1:5">
      <c r="A38" s="16"/>
      <c r="B38" s="30">
        <v>7</v>
      </c>
      <c r="D38" s="38">
        <v>17.63</v>
      </c>
      <c r="E38" s="17" t="s">
        <v>30</v>
      </c>
    </row>
    <row r="39" spans="1:5">
      <c r="A39" s="16"/>
      <c r="B39" s="30">
        <v>8</v>
      </c>
      <c r="D39" s="38">
        <v>15.75</v>
      </c>
      <c r="E39" s="17" t="s">
        <v>30</v>
      </c>
    </row>
    <row r="40" spans="1:5">
      <c r="A40" s="16"/>
      <c r="B40" s="30" t="s">
        <v>50</v>
      </c>
      <c r="D40" s="38">
        <v>13.88</v>
      </c>
      <c r="E40" s="1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Receipts</vt:lpstr>
      <vt:lpstr> Budget Performance 2022-23</vt:lpstr>
      <vt:lpstr>Quartelry Review</vt:lpstr>
      <vt:lpstr>Allotment Rents</vt:lpstr>
      <vt:lpstr>Committed Spend accruals</vt:lpstr>
      <vt:lpstr>Vandalism Cost</vt:lpstr>
      <vt:lpstr>Invoice Raised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2023-03-15T22:49:38Z</cp:lastPrinted>
  <dcterms:created xsi:type="dcterms:W3CDTF">2019-04-12T15:29:38Z</dcterms:created>
  <dcterms:modified xsi:type="dcterms:W3CDTF">2023-04-23T17:47:50Z</dcterms:modified>
</cp:coreProperties>
</file>