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willa\OneDrive\Great Waltham Parish Council\Monthly Meetings\Monthly Meeting Agendas\2022\October 2022\"/>
    </mc:Choice>
  </mc:AlternateContent>
  <xr:revisionPtr revIDLastSave="0" documentId="13_ncr:1_{FEC64E50-D984-4748-9B1C-9B4D866AF8F2}" xr6:coauthVersionLast="47" xr6:coauthVersionMax="47" xr10:uidLastSave="{00000000-0000-0000-0000-000000000000}"/>
  <bookViews>
    <workbookView xWindow="-108" yWindow="-108" windowWidth="23256" windowHeight="12456" activeTab="1" xr2:uid="{2FC125E7-234A-40B2-BC60-CCD3EA62F39E}"/>
  </bookViews>
  <sheets>
    <sheet name="Overview" sheetId="4" r:id="rId1"/>
    <sheet name="Clerk Time Sheet" sheetId="1" r:id="rId2"/>
    <sheet name="Outstanding Tasks" sheetId="3" r:id="rId3"/>
    <sheet name="Holidays" sheetId="2" r:id="rId4"/>
  </sheets>
  <definedNames>
    <definedName name="_xlnm.Print_Area" localSheetId="1">'Clerk Time Sheet'!$A$195:$E$255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58" i="1" l="1"/>
  <c r="D242" i="1"/>
  <c r="B17" i="4" s="1"/>
  <c r="D17" i="4" s="1"/>
  <c r="D223" i="1"/>
  <c r="B16" i="4" s="1"/>
  <c r="D16" i="4" s="1"/>
  <c r="D209" i="1"/>
  <c r="B15" i="4" s="1"/>
  <c r="D15" i="4" s="1"/>
  <c r="D194" i="1"/>
  <c r="B14" i="4" s="1"/>
  <c r="D14" i="4" s="1"/>
  <c r="D177" i="1"/>
  <c r="B13" i="4" s="1"/>
  <c r="D13" i="4" s="1"/>
  <c r="D157" i="1"/>
  <c r="B12" i="4" s="1"/>
  <c r="D12" i="4" s="1"/>
  <c r="D138" i="1"/>
  <c r="B11" i="4" s="1"/>
  <c r="D11" i="4" s="1"/>
  <c r="D119" i="1" l="1"/>
  <c r="B10" i="4" s="1"/>
  <c r="D10" i="4" s="1"/>
  <c r="D106" i="1"/>
  <c r="B9" i="4" s="1"/>
  <c r="D9" i="4" s="1"/>
  <c r="D90" i="1"/>
  <c r="B8" i="4" s="1"/>
  <c r="D8" i="4" s="1"/>
  <c r="F11" i="2"/>
  <c r="D75" i="1" l="1"/>
  <c r="B6" i="4" s="1"/>
  <c r="D6" i="4" s="1"/>
  <c r="B7" i="4"/>
  <c r="D7" i="4" s="1"/>
  <c r="D5" i="4"/>
  <c r="D62" i="1"/>
  <c r="D45" i="1" l="1"/>
  <c r="B4" i="4" s="1"/>
  <c r="D4" i="4" s="1"/>
  <c r="D31" i="1" l="1"/>
  <c r="B3" i="4" s="1"/>
  <c r="D3" i="4" s="1"/>
  <c r="D16" i="1"/>
  <c r="B2" i="4" s="1"/>
  <c r="B22" i="4" s="1"/>
  <c r="F8" i="2"/>
  <c r="F7" i="2"/>
  <c r="D4" i="2"/>
  <c r="D2" i="2"/>
  <c r="C2" i="2"/>
  <c r="D2" i="4" l="1"/>
  <c r="D2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tc={F1C20E36-E173-4E82-9B8C-83F84C9B4D18}</author>
  </authors>
  <commentList>
    <comment ref="D1" authorId="0" shapeId="0" xr:uid="{F1C20E36-E173-4E82-9B8C-83F84C9B4D18}">
      <text>
        <t>[Threaded comment]
Your version of Excel allows you to read this threaded comment; however, any edits to it will get removed if the file is opened in a newer version of Excel. Learn more: https://go.microsoft.com/fwlink/?linkid=870924
Comment:
    Negative equals excess hours</t>
      </text>
    </comment>
  </commentList>
</comments>
</file>

<file path=xl/sharedStrings.xml><?xml version="1.0" encoding="utf-8"?>
<sst xmlns="http://schemas.openxmlformats.org/spreadsheetml/2006/main" count="974" uniqueCount="548">
  <si>
    <t>Date</t>
  </si>
  <si>
    <t>day</t>
  </si>
  <si>
    <t>Task</t>
  </si>
  <si>
    <t>Time</t>
  </si>
  <si>
    <t>18.06.22</t>
  </si>
  <si>
    <t>Sat</t>
  </si>
  <si>
    <t>SAT</t>
  </si>
  <si>
    <t>0.8.00-12.00</t>
  </si>
  <si>
    <t>Hours</t>
  </si>
  <si>
    <t>14.00-18.00</t>
  </si>
  <si>
    <t>19.06.22</t>
  </si>
  <si>
    <t>SUN</t>
  </si>
  <si>
    <t>15.00 - 19.00</t>
  </si>
  <si>
    <t>20.06.22</t>
  </si>
  <si>
    <t>MON</t>
  </si>
  <si>
    <t>Collect display boards and put back into storage</t>
  </si>
  <si>
    <t>9.45-10.15</t>
  </si>
  <si>
    <t>Issue Paint to Handyman from Stores for Playground</t>
  </si>
  <si>
    <t>14.45 - 15.15</t>
  </si>
  <si>
    <t>Holidays</t>
  </si>
  <si>
    <t>FT</t>
  </si>
  <si>
    <t>Days</t>
  </si>
  <si>
    <t>Weeks</t>
  </si>
  <si>
    <t>PT</t>
  </si>
  <si>
    <t>1st April to 31st march</t>
  </si>
  <si>
    <t>Mon 4th April to Fri 8th April</t>
  </si>
  <si>
    <t>Mon 25th July to Fri 29th July</t>
  </si>
  <si>
    <t>Holidays Taken</t>
  </si>
  <si>
    <t>18.00-20.30</t>
  </si>
  <si>
    <t>Annual Minutes</t>
  </si>
  <si>
    <t>21.06.22</t>
  </si>
  <si>
    <t>TUE</t>
  </si>
  <si>
    <t>Photos of Bury Lane signage and Allotment 
due to issues raised via e-mails</t>
  </si>
  <si>
    <t>09.15-09.45</t>
  </si>
  <si>
    <t>Check E-mails and respond</t>
  </si>
  <si>
    <t>10.00-10.30</t>
  </si>
  <si>
    <t>Pre-audit - VAT</t>
  </si>
  <si>
    <t>13.30 - 14.30</t>
  </si>
  <si>
    <t>Check e-mails and respond</t>
  </si>
  <si>
    <t xml:space="preserve">Check e-mails and respond . Load Parish News on website and send to members.
 Follow up on Moles , E-mail check and responses , Holiday booking , </t>
  </si>
  <si>
    <t>14.30-15.00</t>
  </si>
  <si>
    <t>18.30-20.00</t>
  </si>
  <si>
    <t>22.06.22</t>
  </si>
  <si>
    <t>WED</t>
  </si>
  <si>
    <t>19.00-20.30</t>
  </si>
  <si>
    <t>Check E-mails and Respond
Website updates</t>
  </si>
  <si>
    <t>23.06.2</t>
  </si>
  <si>
    <t>THUR</t>
  </si>
  <si>
    <t>19.00-19.30</t>
  </si>
  <si>
    <t>25.06.22</t>
  </si>
  <si>
    <t>Overview</t>
  </si>
  <si>
    <t>week 25</t>
  </si>
  <si>
    <t>Check E-mails and respond
Post the Play in the Park and Create Poster
Create Sid data for Ford End</t>
  </si>
  <si>
    <t>18.00-21.00</t>
  </si>
  <si>
    <t>26.06.22</t>
  </si>
  <si>
    <t>27.06.22</t>
  </si>
  <si>
    <t>14.00- 17.00</t>
  </si>
  <si>
    <t>14.00-14.30</t>
  </si>
  <si>
    <t>19.00-22.30</t>
  </si>
  <si>
    <t>Check E-mails and respond
Review data for FOI request about allotment Charges</t>
  </si>
  <si>
    <t>Pass Allotment equipment to Handyman
Create and Print off Wet Paint signs x 15</t>
  </si>
  <si>
    <t>28.06.22</t>
  </si>
  <si>
    <t>TUES</t>
  </si>
  <si>
    <t>Check E-mail and respond
Print off Allotment Map for Handyman</t>
  </si>
  <si>
    <t>Check E-mail and respond.
Investigate CPD point for Chairman</t>
  </si>
  <si>
    <t>20.00-23.00</t>
  </si>
  <si>
    <t>13.00-15.15</t>
  </si>
  <si>
    <t>Check E-Mail and respond
Meeting with Chair of the GWVH 
and Chair of the Parish Council</t>
  </si>
  <si>
    <t>29.06.22</t>
  </si>
  <si>
    <t>Check E-mail and respond.
Arrange Internal Audit for Friday
Order Pins for Handyman</t>
  </si>
  <si>
    <t>19.00-21.30</t>
  </si>
  <si>
    <t>30.06.22</t>
  </si>
  <si>
    <t>Check E-mail and respond.</t>
  </si>
  <si>
    <t>01.07.22</t>
  </si>
  <si>
    <t>FRI</t>
  </si>
  <si>
    <t>Inspection of Bury Allotment</t>
  </si>
  <si>
    <t>21.00 - 22.30</t>
  </si>
  <si>
    <t>week 26</t>
  </si>
  <si>
    <t>04.07.22</t>
  </si>
  <si>
    <t>05.07.22</t>
  </si>
  <si>
    <t>11.30-12.30</t>
  </si>
  <si>
    <t>Check and Answer E-mails
Update Allotment Changes
Purchase chair rubbers online
Shredding of Documents</t>
  </si>
  <si>
    <t>week 27</t>
  </si>
  <si>
    <t>Hrs</t>
  </si>
  <si>
    <t>Outstanding Tasks</t>
  </si>
  <si>
    <t>03.07.22</t>
  </si>
  <si>
    <t>09.00-15.00</t>
  </si>
  <si>
    <t>06.07.22</t>
  </si>
  <si>
    <t>Check and answer E-mail
Scan documents
Investigate Bank recon
Shredding</t>
  </si>
  <si>
    <t>19.00-23.30</t>
  </si>
  <si>
    <t>07.07.22</t>
  </si>
  <si>
    <t>THU</t>
  </si>
  <si>
    <t>09.00-09.30</t>
  </si>
  <si>
    <t>Call with Chairman</t>
  </si>
  <si>
    <t>Shredding Old Paperwork
Update Tracker Document</t>
  </si>
  <si>
    <t>14.00-16.00</t>
  </si>
  <si>
    <t>Meeting with handyman. 
Handover 2nd lot of spikes for the allotments.</t>
  </si>
  <si>
    <t>10.30-11.30</t>
  </si>
  <si>
    <t>13.30-14.30</t>
  </si>
  <si>
    <t>17.30-20.00</t>
  </si>
  <si>
    <t>Check and review e-mails
Work on website for Foundation Status
Build 3 year accounts model</t>
  </si>
  <si>
    <t>09.07.22</t>
  </si>
  <si>
    <t>09.00-10.30</t>
  </si>
  <si>
    <t>18.00-22.00</t>
  </si>
  <si>
    <t>08.07.22</t>
  </si>
  <si>
    <t>14.00-14.45</t>
  </si>
  <si>
    <t>15.30-16.15</t>
  </si>
  <si>
    <t>10.07.222</t>
  </si>
  <si>
    <t>13.30-15.30</t>
  </si>
  <si>
    <t>Check E-mails
Agenda Build - Payments and Budget</t>
  </si>
  <si>
    <t>21.00-23.45</t>
  </si>
  <si>
    <t>Agenda Build - number items and add to agenda
Release agenda to Chairman for review.</t>
  </si>
  <si>
    <t>Agenda Build - Scan Bank rec &amp; Send
Agenda Build - Pull off and update Payroll</t>
  </si>
  <si>
    <t>09.00-09.15</t>
  </si>
  <si>
    <t>18.30-1900</t>
  </si>
  <si>
    <t>22.00-22.30</t>
  </si>
  <si>
    <t>11.07.2022</t>
  </si>
  <si>
    <t>Check E-Mails  and respond</t>
  </si>
  <si>
    <t>Check E-mails and respond
Update Agenda
Chase up some Agenda items</t>
  </si>
  <si>
    <t>12.07.2022</t>
  </si>
  <si>
    <t>Issue Agenda to Noticeboards</t>
  </si>
  <si>
    <t>18.00-19.00</t>
  </si>
  <si>
    <t>15.00-15.45</t>
  </si>
  <si>
    <t>13.07.2022</t>
  </si>
  <si>
    <t>15.30-16.30</t>
  </si>
  <si>
    <t>14.07.2022</t>
  </si>
  <si>
    <t>18.30-19.45</t>
  </si>
  <si>
    <t>Call with Chairman on Agenda items</t>
  </si>
  <si>
    <t>09.00-10.00</t>
  </si>
  <si>
    <t>Main focus preaudit reviews of paperwork and system</t>
  </si>
  <si>
    <t>Audit and general Clerk work</t>
  </si>
  <si>
    <t>Monthly agenda building and general Clerk Work</t>
  </si>
  <si>
    <t>Week 28</t>
  </si>
  <si>
    <t>15.07.2022</t>
  </si>
  <si>
    <t>Check e-mails and Respond
Chasing Agenda reports</t>
  </si>
  <si>
    <t>22.00-22.45</t>
  </si>
  <si>
    <t>Check E-Mails  and respond
Delivery of Round up
Review of other Parish Councils Parish Reserve Policy
Review CPD points input</t>
  </si>
  <si>
    <t>19.00-22.45</t>
  </si>
  <si>
    <t>Agenda building and general Clerking</t>
  </si>
  <si>
    <t>week 29</t>
  </si>
  <si>
    <t>Contracted</t>
  </si>
  <si>
    <t>delta</t>
  </si>
  <si>
    <t>16.07.2022</t>
  </si>
  <si>
    <t>Check E-mails
Investigate Road closure requirements</t>
  </si>
  <si>
    <t>Monthly Meeting</t>
  </si>
  <si>
    <t>17.07.2022</t>
  </si>
  <si>
    <t>18.07.2022</t>
  </si>
  <si>
    <t>12.00-17.30</t>
  </si>
  <si>
    <t>Annual Assembly Minutes</t>
  </si>
  <si>
    <t>18.45-21.15</t>
  </si>
  <si>
    <t>Check E-mail and respond</t>
  </si>
  <si>
    <t>10.00-11.00</t>
  </si>
  <si>
    <t xml:space="preserve">Check E-mails
Shredding
AGAR sent to PKF Little John
Submit VAT reclaim
Creating Clerks report </t>
  </si>
  <si>
    <t>20.07.2022</t>
  </si>
  <si>
    <t>Visit Ford end and take photos of overgrown Church Lane.
Create Minutes</t>
  </si>
  <si>
    <t>16.30-18.30</t>
  </si>
  <si>
    <t>Check e-mails and respond
Create Minutes 
Update Action tracker</t>
  </si>
  <si>
    <t>19.15-21.00</t>
  </si>
  <si>
    <t>Meeting and Minutes drafting</t>
  </si>
  <si>
    <t>21.07.2022</t>
  </si>
  <si>
    <t>Check e-mails and respond
Update Minutes</t>
  </si>
  <si>
    <t>18.15-21.00</t>
  </si>
  <si>
    <t>22.07.2022</t>
  </si>
  <si>
    <t>IT issues
Check e-mails and respond
Complete Minutes
Create Planning Agenda</t>
  </si>
  <si>
    <t>Weeks Holiday</t>
  </si>
  <si>
    <t>week 30</t>
  </si>
  <si>
    <t>week 31</t>
  </si>
  <si>
    <t>01.08.2022</t>
  </si>
  <si>
    <t>Mon</t>
  </si>
  <si>
    <t>23.07.2022</t>
  </si>
  <si>
    <t>Publish Agenda of the Planning meeting</t>
  </si>
  <si>
    <t>09.00-09.45</t>
  </si>
  <si>
    <t>31.07.2022</t>
  </si>
  <si>
    <t>11.00-22.00</t>
  </si>
  <si>
    <t>E-mails - Check and respond
Phone Calls - member
Phone Calls - pavilion booking</t>
  </si>
  <si>
    <t>16.30-19.00</t>
  </si>
  <si>
    <t>19.30-21.00</t>
  </si>
  <si>
    <t>02.08.2022</t>
  </si>
  <si>
    <t>Deliver Equipment to Handyman
Collect Milage sheets
Check Mail Box - 8 Ford End Consultations
Issue Agendas to noticeboards</t>
  </si>
  <si>
    <t>Complete Planning Minutes
Add items to Monthly meeting agenda
Update Recreation Agenda with new items.- Republish.</t>
  </si>
  <si>
    <t>21.30-22.30</t>
  </si>
  <si>
    <t>03.08.2022</t>
  </si>
  <si>
    <t xml:space="preserve">Allotment Annual Invoices </t>
  </si>
  <si>
    <t>Planned Holidays</t>
  </si>
  <si>
    <t>Tuesday 20th Dec to 2nd Jan</t>
  </si>
  <si>
    <t>Check E-mails and respond
Follow up on GWHS Hut with Previous Clerk
Review of the 1970's Minutes</t>
  </si>
  <si>
    <t>18.30-23.00</t>
  </si>
  <si>
    <t>05.08.2022</t>
  </si>
  <si>
    <t>15.00-16.00</t>
  </si>
  <si>
    <t>Arrange Unlock of Gate for Play in the Park ,
Empty the bins at Great Waltham recreation Ground</t>
  </si>
  <si>
    <t>04.08.2022</t>
  </si>
  <si>
    <t>Call from SSE to arrange smart Meter</t>
  </si>
  <si>
    <t>Prep information of the Recreation Committee for Monday</t>
  </si>
  <si>
    <t>17.00-19.00</t>
  </si>
  <si>
    <t>One Weeks Holiday</t>
  </si>
  <si>
    <t>General Clerking and Play in the Park</t>
  </si>
  <si>
    <t>06.08.2022</t>
  </si>
  <si>
    <t>11.00-12.00</t>
  </si>
  <si>
    <t>Scan in Handyman Inspections sheets for July.
Build mileage sheet of Handyman as requested by Cllr Palmer.
Payroll for monthly meeting.
Monthly Bank recon.
Prepare accounts for Agenda.
Review e-mails and respond.</t>
  </si>
  <si>
    <t>17.00-22.00</t>
  </si>
  <si>
    <t>07.08.2022</t>
  </si>
  <si>
    <t>11.00-12.30</t>
  </si>
  <si>
    <t>Issue allotment paperwork to Brookmead 25A
Investigate the Allotment Hut - 1980s onwards
Conclude the figures for the Handyman miles since Jan 2022.
Print off hard copies of minutes to get updated signatures from 3 different chairmen.
Review e-mails and respond.</t>
  </si>
  <si>
    <t>08.08.2022</t>
  </si>
  <si>
    <t>18.30-22.30</t>
  </si>
  <si>
    <t>09.08.2022</t>
  </si>
  <si>
    <t>Tues</t>
  </si>
  <si>
    <t>Meeting with Chairman</t>
  </si>
  <si>
    <t>09.00-11.30</t>
  </si>
  <si>
    <t>18.00-23.00</t>
  </si>
  <si>
    <t xml:space="preserve">Strim 2 plots at Brookmead
Final preparation of Agenda
Issue Agenda </t>
  </si>
  <si>
    <t>Additional hours worked</t>
  </si>
  <si>
    <t>10.08.2022</t>
  </si>
  <si>
    <t>20.30-23.00</t>
  </si>
  <si>
    <t>11.08.2022</t>
  </si>
  <si>
    <t>Check e-mail and respond</t>
  </si>
  <si>
    <t>21.30-22.00</t>
  </si>
  <si>
    <t>16.00-16.45</t>
  </si>
  <si>
    <t>week 32</t>
  </si>
  <si>
    <t>week 33</t>
  </si>
  <si>
    <t>12.08.2022</t>
  </si>
  <si>
    <t>15.00-15.30</t>
  </si>
  <si>
    <t>Post Monthly Agenda and reports on to the Website</t>
  </si>
  <si>
    <t>20.00-22.30</t>
  </si>
  <si>
    <t>week 34</t>
  </si>
  <si>
    <t>week 35</t>
  </si>
  <si>
    <t>week 36</t>
  </si>
  <si>
    <t>General Admin. Rec Meeting. Strimming. E-mails.</t>
  </si>
  <si>
    <t>13.08.2022</t>
  </si>
  <si>
    <t>Check E-mails and respond
Start the process for the Road Closure for Remembrance Sunday
Update the Highways tab of the action tracker</t>
  </si>
  <si>
    <t>20.00-22.00</t>
  </si>
  <si>
    <t>14.08.2022</t>
  </si>
  <si>
    <t xml:space="preserve">Check E-mails and respond
CONTINUE the process for the Road Closure for Remembrance Sunday
Load Bank payments on the Unity account.
</t>
  </si>
  <si>
    <t>15.30-17.45</t>
  </si>
  <si>
    <t>19.30-22.00</t>
  </si>
  <si>
    <t>Pre-audit - accounting
Review and issue of the Minutes
Renewal of the 3 years Pension regulator information
Add events to the Parish Website
Pre-audit Policy and payment controls</t>
  </si>
  <si>
    <t>Delivery of Allotment Covering
Pre-audit - Risk Management
Pre-audit review  - Year end procedures.
Delivery of the Pins for the allotment covering</t>
  </si>
  <si>
    <t>Meeting with Steve Gilbert</t>
  </si>
  <si>
    <t>Scan in weekly inspection sheets from Handyman
Print off and display Notices
Print off and Display Draft Minutes
Read Clerks Magazine
Deliver Letter of acknowledgment to Parishioner.</t>
  </si>
  <si>
    <t>Review of Files in the Pavilion Cupboard - remove GDPR non complaint files 
Annual Audit of the Accounts at the pavilion
Identify old paperwork in the Filing cabinet</t>
  </si>
  <si>
    <t>Phone Booking for the Pavilion
2nd Booking via e-mail
Check and answer general e-mails.</t>
  </si>
  <si>
    <t>Check and Answer E-mails
Show potential Hirer around Pavilion</t>
  </si>
  <si>
    <t>Photo of the Garage Site.
Send e-mails and deal with correspondence</t>
  </si>
  <si>
    <t>Collect mail.
Check E-mails and respond
Contact members for Prompt on Agenda Items.</t>
  </si>
  <si>
    <t xml:space="preserve">Check E-mails and Respond
Update the three year finance statement as requested for the LCAS.
Scan inspections sheets for HS &amp; FE into drobox.
Read Clerk's magazine
</t>
  </si>
  <si>
    <t>Agenda Build - Monthly Bank recon</t>
  </si>
  <si>
    <t>Finalise Agenda and collate reports to be issued
Issue to members via E-mail.
Post Agenda on Facebook and 2 groups
Add agenda and all paperwork (except sensitive material) to website</t>
  </si>
  <si>
    <t>Check E-mails and Read Audit report.
Review report and send out. Load on website .</t>
  </si>
  <si>
    <t>Check Pavilion Emergency lights
Try new chair rubber feet
Show two potential hirers the Pavilion
Meet with handyman
Order Roundup</t>
  </si>
  <si>
    <t>IT - Back up
E-mails - Check and respond ( weeks worth due to Holiday)
Recreation Agenda
Monthly meeting reminder.
Allotment Admin.
Update the action tracker.
Issue documents to website
Issue agenda on Facebook.
Upload Parish News to website.</t>
  </si>
  <si>
    <t>Planning Meeting
Update Portal
Take Electricity Meter readings 
Start Planning Minutes</t>
  </si>
  <si>
    <t>Empty the bins at the Pavilion.
Close up the Pavilion.
Calls from members</t>
  </si>
  <si>
    <t xml:space="preserve">Move all files and equipment our of the Parish Cupboard
 in the Village Hall.
Move first car load to Pavilion and load in the cupboards.
</t>
  </si>
  <si>
    <t>Move balance of materials to the Pavilion from the Village Hall.</t>
  </si>
  <si>
    <t>Check e-mails and respond
Open up Pavilion for Recreation Meeting
Recreation Meeting</t>
  </si>
  <si>
    <t>Add Agenda to the Noticeboard</t>
  </si>
  <si>
    <t>Accessibility Statement.
Correspondance with GWHS.
Correspondance with Traffic Technology.</t>
  </si>
  <si>
    <t>15.08.2022</t>
  </si>
  <si>
    <t xml:space="preserve">Check E-mails and respond.
Monthly Meeting
</t>
  </si>
  <si>
    <t>19.15-21.45</t>
  </si>
  <si>
    <t>16.08.2022</t>
  </si>
  <si>
    <t>Meeting with Pre School and Cllr Gilbert</t>
  </si>
  <si>
    <t>18.15-19.15</t>
  </si>
  <si>
    <t>Check e-mails and respond.
Query on lights at Brook Mead at no.7 and no.3.
Unlock Parish Office for Ian willshire.</t>
  </si>
  <si>
    <t>Check e-mails.
Update Allotment master
Draft initial F&amp;GP
Update Budget
E-mail proposal to Pre School and separate note to Village Hall</t>
  </si>
  <si>
    <t>19.30-23.30</t>
  </si>
  <si>
    <t>17.08.2022</t>
  </si>
  <si>
    <t>18.30-22.00</t>
  </si>
  <si>
    <t>18.08.2022</t>
  </si>
  <si>
    <t>17.30-22.30</t>
  </si>
  <si>
    <t>Update Action Tracker.
Check E-mails and respond
Issue Agenda for F&amp;GP with documents
Upload to web
Monthly Minutes - continue drafting</t>
  </si>
  <si>
    <t>Check e-mails and respond.
Agenda for ExtraOrdinary Meeting
Agenda for F&amp;GP - draft issued to Chairman of F&amp;GP</t>
  </si>
  <si>
    <t>19.08.2022</t>
  </si>
  <si>
    <t>08.00-08.15</t>
  </si>
  <si>
    <t>20.30-22.00</t>
  </si>
  <si>
    <t>General Admin.  Monthly Meeting.</t>
  </si>
  <si>
    <t>week 37</t>
  </si>
  <si>
    <t>week 38</t>
  </si>
  <si>
    <t>week 39</t>
  </si>
  <si>
    <t>week 40</t>
  </si>
  <si>
    <t>week 41</t>
  </si>
  <si>
    <t>week 42</t>
  </si>
  <si>
    <t>week 43</t>
  </si>
  <si>
    <t>week 44</t>
  </si>
  <si>
    <t>Average</t>
  </si>
  <si>
    <t xml:space="preserve">Additional </t>
  </si>
  <si>
    <t>17.00-22.15</t>
  </si>
  <si>
    <t xml:space="preserve">Check and-mails and respond
Continue to draft Minutes from monthly meeting
Update Action Tracker
Issue 2 Agendas to Noticeboards
Issue 1 Agenda to facebook.
</t>
  </si>
  <si>
    <t>21.08.2022</t>
  </si>
  <si>
    <t>Check E-mail and respond
Shredding old records
Finalise the minutes.</t>
  </si>
  <si>
    <t xml:space="preserve">Mon </t>
  </si>
  <si>
    <t>22.08.2022</t>
  </si>
  <si>
    <t>Check e-mails and Respond
Meeting with Alexander at the Pavillion
Update Webpage with revised policies
Review of updated Agenda</t>
  </si>
  <si>
    <t>17.45-21.15</t>
  </si>
  <si>
    <t xml:space="preserve">Check e-mails and Respond 
</t>
  </si>
  <si>
    <t>Phone meeting with Chairman on Minutes</t>
  </si>
  <si>
    <t>13.30-14.00</t>
  </si>
  <si>
    <t>23.08.2022</t>
  </si>
  <si>
    <t>Pavillion bookings - 1 enquiry and 1 actual</t>
  </si>
  <si>
    <t>24.08.2022</t>
  </si>
  <si>
    <t>E-mails</t>
  </si>
  <si>
    <t>16.30-17.00</t>
  </si>
  <si>
    <t>Administartion review and putting all in a folder
E-mails and Respond
Review Traffic Management Companies and contact them
Continue GWHS hut investigation.</t>
  </si>
  <si>
    <t>17.45-22.30</t>
  </si>
  <si>
    <t>25.08.2022</t>
  </si>
  <si>
    <t>E-mails and respond</t>
  </si>
  <si>
    <t>12.00-13.00</t>
  </si>
  <si>
    <t>17.00-23.15</t>
  </si>
  <si>
    <t>Prep for ExtraOrdinary meeting and F&amp;GP
Minutes of the ExtraOrdinary and the F&amp;GP
Explore a reserves policy.</t>
  </si>
  <si>
    <t>26.08.2022</t>
  </si>
  <si>
    <t>08.00-09.00</t>
  </si>
  <si>
    <t>Container group at Ford End</t>
  </si>
  <si>
    <t>10.00-12.00</t>
  </si>
  <si>
    <t>Close down Play in the Park and Clean the Pavillion</t>
  </si>
  <si>
    <t>Contaner group load Skip</t>
  </si>
  <si>
    <t>16.00-17.00</t>
  </si>
  <si>
    <t>Set up Play in the Park
Release e-mail on Leases.</t>
  </si>
  <si>
    <t>E-mails and admin
Minutes of the F&amp;GP
Minutes of the Monthly Meeting.</t>
  </si>
  <si>
    <t xml:space="preserve">Minutes of the F&amp;GP
Minutes of the Monthly meeting - completed.
E-mails.
</t>
  </si>
  <si>
    <t>20.30-22.30</t>
  </si>
  <si>
    <t>General Admin.  Monthly Meeting.ExtraOrdinary Meeting.F&amp;GP meeting. Play in the Park. Container clearance.</t>
  </si>
  <si>
    <t>27.08.2022</t>
  </si>
  <si>
    <t>Check e-mails and respond.</t>
  </si>
  <si>
    <t>Review forthcoming agendas
Post on Facebook about Fence.</t>
  </si>
  <si>
    <t>Bank Holiday</t>
  </si>
  <si>
    <t>29.08.2022</t>
  </si>
  <si>
    <t>20.30-22.45</t>
  </si>
  <si>
    <t>Create Agendas</t>
  </si>
  <si>
    <t>18.30-21.00</t>
  </si>
  <si>
    <t>28.08.2022</t>
  </si>
  <si>
    <t>30.08.2022</t>
  </si>
  <si>
    <t>Tue</t>
  </si>
  <si>
    <t>Meeting with Pre School.</t>
  </si>
  <si>
    <t>Wed</t>
  </si>
  <si>
    <t>Thur</t>
  </si>
  <si>
    <t>Fri</t>
  </si>
  <si>
    <t>07.30-08.00</t>
  </si>
  <si>
    <t>12.05-12.30</t>
  </si>
  <si>
    <t>14.00-15.00</t>
  </si>
  <si>
    <t>Issue Recreation Agenda to Website , Facebook and Noticeboards</t>
  </si>
  <si>
    <t>16.00-18.00</t>
  </si>
  <si>
    <t xml:space="preserve">E-mails and respond
Phone Calls </t>
  </si>
  <si>
    <t>31.08.2022</t>
  </si>
  <si>
    <t>E-mails and respond
Contact Triplex and Chevron Traffic management.</t>
  </si>
  <si>
    <t>E-mails and respond
Connect Traffic Management contact.</t>
  </si>
  <si>
    <t>18.15-21.15</t>
  </si>
  <si>
    <t>Strim Allotment</t>
  </si>
  <si>
    <t>Ivy removal at the Recreation Ground
Open Pavillion for Private Function hire .</t>
  </si>
  <si>
    <t>Meeting with VH Chair , GWPC Chair and PreSchool Manager</t>
  </si>
  <si>
    <t>10.30-11.00</t>
  </si>
  <si>
    <t>01.09.2022</t>
  </si>
  <si>
    <t>Pavillion Bookings.
Update agenda.
Check E-mails.
Software Update.</t>
  </si>
  <si>
    <t>19.30-22.30</t>
  </si>
  <si>
    <t>02.09.2022</t>
  </si>
  <si>
    <t>03.09.2022</t>
  </si>
  <si>
    <t>Open Pavillion for the Social Hire.
Check Play equipment for Hirer.</t>
  </si>
  <si>
    <t>11.00-11.45</t>
  </si>
  <si>
    <t xml:space="preserve">Visit Hirer at Pavillion to Close </t>
  </si>
  <si>
    <t xml:space="preserve">E-mails.
Paper Shredding.
</t>
  </si>
  <si>
    <t>20.00-21.00</t>
  </si>
  <si>
    <t>04.09.2022</t>
  </si>
  <si>
    <t>Check and answer e-mails</t>
  </si>
  <si>
    <t>18.00-18.30</t>
  </si>
  <si>
    <t>Paper Shredding</t>
  </si>
  <si>
    <t>22.00-23.00</t>
  </si>
  <si>
    <t>05.09.2022</t>
  </si>
  <si>
    <t>09.45-10.30</t>
  </si>
  <si>
    <t>Visit the Pavillion with Hirer
Clean and wash floors , Hoover up - John on Holiday</t>
  </si>
  <si>
    <t>Revisit pavillion to put chairs and table in place for meeting
Read Electricity Meter</t>
  </si>
  <si>
    <t>14.45-15.15</t>
  </si>
  <si>
    <t>Check e-mails and respond
Print off cooker intsructions
Recreation Committee Meeting</t>
  </si>
  <si>
    <t>17.00-22.45</t>
  </si>
  <si>
    <t>06.09.2022</t>
  </si>
  <si>
    <t>07.09.2022</t>
  </si>
  <si>
    <t>11.00-11.30</t>
  </si>
  <si>
    <t>Calls from Councillors and Parishoners</t>
  </si>
  <si>
    <t>Invoice Pavillion usage.
Highways Meeting</t>
  </si>
  <si>
    <t>18.30-21.45</t>
  </si>
  <si>
    <t>08.09.2022</t>
  </si>
  <si>
    <t>19.00-21.00</t>
  </si>
  <si>
    <t>Check e-mails and respond
Update Website.
Read Guidance on Death of a monarch</t>
  </si>
  <si>
    <t>09.09.2022</t>
  </si>
  <si>
    <t>Check e-mails and repond</t>
  </si>
  <si>
    <t>Check e-mails and repond
Update Social media</t>
  </si>
  <si>
    <t>General Admin. Two committee meetings.</t>
  </si>
  <si>
    <t>General Admin.  Meeting preparartion. Ivy clearance.</t>
  </si>
  <si>
    <t>18.15-23.30</t>
  </si>
  <si>
    <t>Check e-mails and repond
Updating website .
Reviewing documents.
Start on the Recreation Committee minutes</t>
  </si>
  <si>
    <t>10.09.2022</t>
  </si>
  <si>
    <t>11.09.2022</t>
  </si>
  <si>
    <t>Signature of the new allotment lease</t>
  </si>
  <si>
    <t>Shred any paperwork from the Container - GDPR</t>
  </si>
  <si>
    <t>Shred any paperwork from the pavillion - GDPR.</t>
  </si>
  <si>
    <t>Contact SEPP for the Rememberance Sunday Parade</t>
  </si>
  <si>
    <t>Contact BT for the Mobile web solution at the Pavillion</t>
  </si>
  <si>
    <t>Paper Shredding
Recreation Minutes
Emails and respond
Print off Invoices
Review and discard Account 2003.
Review and discard Accounts 2011/2012
Booking enquiry for a Mother &amp; Toddler group</t>
  </si>
  <si>
    <t>Move rubbish from the Pavilion to the Village Hall.
Shred old accounts paperwork.
Draft the Highways &amp; Transport Minutes.
Investigate Wifi for the Pavilion.
Register the Pavilion as a postal address.
Order a mail box of the Pavilion.</t>
  </si>
  <si>
    <t>13.00-16.00</t>
  </si>
  <si>
    <t>Build a budget for the October Meeting</t>
  </si>
  <si>
    <t>Contact the War memorial Trust to agree the way forward with the GW memorial</t>
  </si>
  <si>
    <t xml:space="preserve">Update Highways tab of the Action report
Continue to draft the Minutes of the Highways meeting
Request some information from Jon Simmons.
</t>
  </si>
  <si>
    <t>12.09.2022</t>
  </si>
  <si>
    <t>E-mails Check and respond</t>
  </si>
  <si>
    <t>10.00-10.15</t>
  </si>
  <si>
    <t>Call from Parishoner - Chalk Farm</t>
  </si>
  <si>
    <t>16.00-16.30</t>
  </si>
  <si>
    <t>Review draft Minutes of Recreation
Call with Chairman
Investigate Management of the Clerk
Release final draft of recreation minutes.
Upload recreation minutes to the website.
Read Clerks &amp; Councils Direct issue 143</t>
  </si>
  <si>
    <t>18.00-22.30</t>
  </si>
  <si>
    <t>Open the Pavilion for the Dance Class and set up.
Read e-mails and Respond
Follow up TM request.
Arrange Microphone collection
Update the Website with details from the Church Clerk
Close the Pavilion after hire.
Scan in the two agreements with Up Up Away - scanning issues with Laptop - switch laptop.</t>
  </si>
  <si>
    <t>14.09.2022</t>
  </si>
  <si>
    <t>13.09.2022</t>
  </si>
  <si>
    <t>Open Pavilion for hirer to collect Microphones.</t>
  </si>
  <si>
    <t>Meeting with Highways staff .</t>
  </si>
  <si>
    <t>12.30-12.45</t>
  </si>
  <si>
    <t>Check E-mails and respond.
Meeting with parishoners.</t>
  </si>
  <si>
    <t>18.00-19.30</t>
  </si>
  <si>
    <t>Check e-mails and respond - mainly Pavilion bookings
Meter query and royal mail query</t>
  </si>
  <si>
    <t>10.00-11.15</t>
  </si>
  <si>
    <t>15.09.2022</t>
  </si>
  <si>
    <t>SLCC Webinar - London Bridge and other information
Check e-mails and respond</t>
  </si>
  <si>
    <t>CHECK -EMAILS AND respond
Pavilion booking details</t>
  </si>
  <si>
    <t>21.00-22.00</t>
  </si>
  <si>
    <t>16.09.2022</t>
  </si>
  <si>
    <t>16.30-17.45</t>
  </si>
  <si>
    <t>Preperation for main agenda. Update the Trackers.
Issue request for items.</t>
  </si>
  <si>
    <t>General Admin. Passing of the Monarch. Pavillion hire.</t>
  </si>
  <si>
    <t>17.09.2022</t>
  </si>
  <si>
    <t>18.09.2022</t>
  </si>
  <si>
    <t>E-mails and respond.</t>
  </si>
  <si>
    <t>13.00-13.15</t>
  </si>
  <si>
    <t>E-mails and respond.
Build Monthly agenda from e-mails recived and to do the finance.</t>
  </si>
  <si>
    <t>19.09.2022</t>
  </si>
  <si>
    <t>BANK HOLIDAY</t>
  </si>
  <si>
    <t>18.00-21.30</t>
  </si>
  <si>
    <t>20.09.2022</t>
  </si>
  <si>
    <t>12.00-12.30</t>
  </si>
  <si>
    <t>Filing Cabinet in the Container - review contents</t>
  </si>
  <si>
    <t>Check and Answer e-mails</t>
  </si>
  <si>
    <t>18.30-23.30</t>
  </si>
  <si>
    <t>21.09.2022</t>
  </si>
  <si>
    <t>Emails Check and Respond</t>
  </si>
  <si>
    <t>22.09.2022</t>
  </si>
  <si>
    <t>A120 Great Dunmow Webinar</t>
  </si>
  <si>
    <t>23.09.2022</t>
  </si>
  <si>
    <t>Pavilion tidy up , move cupboards, set up for Monday meeting.</t>
  </si>
  <si>
    <t>09.45-11.45</t>
  </si>
  <si>
    <t>Filing Cabinet in the Pavilion - review contents.</t>
  </si>
  <si>
    <t>Review and arrange storage of the minutes at the Essex Records Office.</t>
  </si>
  <si>
    <t>Contact Power Networks for Phase 3 to Phase 2</t>
  </si>
  <si>
    <t>Contact Npower for the Smart Meter</t>
  </si>
  <si>
    <t>Contact Royal Mail to set up the Pavilion as a postal adress.</t>
  </si>
  <si>
    <t>Print off Inspection sheets and deliver to Handyman.
Delivery ground spikes to Handyman
Put up the Agenda for Monday. Update website.
Under take bank recon and e-mail to chair of F&amp;GP.</t>
  </si>
  <si>
    <t>Update Agenda for Monthly Meeting
Open Pavilion for Hirer
Close Pavilion for Hirer
Complete and issue monthly meeting agenda</t>
  </si>
  <si>
    <t>E-mails check and respond.
Action resolutions from Last meetings.
Laminate the cooker paperwork for the Pavilion hirers.
print off and laminate  Howe street and Gt Waltham Litter pick</t>
  </si>
  <si>
    <t>Sort out bag of paperwork from Pavillion Cupboard.
Update Minutes Files.
Shred Paperwork.
Check Mail box at Village Hall</t>
  </si>
  <si>
    <t>General Admin. Prep for Monthly Meeting. Pavilion works.</t>
  </si>
  <si>
    <t>24.09.2022</t>
  </si>
  <si>
    <t>18.30-20.30</t>
  </si>
  <si>
    <t>Start Budget process.
E-mail and respond.
Add Parish News to website.</t>
  </si>
  <si>
    <t>E-mails.
Update Minutes File.
Add Payments to the Bank Account.</t>
  </si>
  <si>
    <t>25.09.2022</t>
  </si>
  <si>
    <t>Meeting with SEPP</t>
  </si>
  <si>
    <t>13.00-13.45</t>
  </si>
  <si>
    <t>26.09.2022</t>
  </si>
  <si>
    <t>Check e-mails and respond
Monthly Meeting
Clear the room for the Tuesday dance class</t>
  </si>
  <si>
    <t>17.30-22.45</t>
  </si>
  <si>
    <t>27.09.2022</t>
  </si>
  <si>
    <t>E-mails and Calls</t>
  </si>
  <si>
    <t>11.30-12.00</t>
  </si>
  <si>
    <t>17.30-21.30</t>
  </si>
  <si>
    <t>Transfer Jos Inspection sheets to drop box</t>
  </si>
  <si>
    <t>Website review - WRAP - potentially no longer required as Google maps.</t>
  </si>
  <si>
    <t>Legend</t>
  </si>
  <si>
    <t>Low Priority</t>
  </si>
  <si>
    <t>Medium Priority</t>
  </si>
  <si>
    <t>High Priority</t>
  </si>
  <si>
    <t>Check vehicle registtartions at Blossom way</t>
  </si>
  <si>
    <t>08.30-08.45</t>
  </si>
  <si>
    <t>Online meeting with Monitoring Officer</t>
  </si>
  <si>
    <t>14.00-15.30</t>
  </si>
  <si>
    <t>E-mails and actions from Monthly meeting
Let the Dance class in to the Pavilion. Explain Locking up and give them my keys for this week as agreed by PC.
Bank details to the Bridge Club.</t>
  </si>
  <si>
    <t>Update Minutes.
Update Budget</t>
  </si>
  <si>
    <t>Check e-mail</t>
  </si>
  <si>
    <t>21.00-21.30</t>
  </si>
  <si>
    <t>2 Pavillion bookings discuss and arrange</t>
  </si>
  <si>
    <t>Check Emails.
Deal with external auditor paperwork.</t>
  </si>
  <si>
    <t>28.09.2022</t>
  </si>
  <si>
    <t>29.09.2022</t>
  </si>
  <si>
    <t>30.09.2022</t>
  </si>
  <si>
    <t>General Admin. AGAR finalised. Monthly meeting. Minutes. Pavillion hirers x 2.</t>
  </si>
  <si>
    <t>Sort out invoices. File
Load inspection sheets on to drop box</t>
  </si>
  <si>
    <t>13.00-14.00</t>
  </si>
  <si>
    <t>Answer E-mails.</t>
  </si>
  <si>
    <t>Answer E-mails.
Update Drop Box
Complete draft minutes.
Review accounts 2013-2014 for disposal.</t>
  </si>
  <si>
    <t>Call with resident - Chalk farm</t>
  </si>
  <si>
    <t>Arrange Hire for Wednesday</t>
  </si>
  <si>
    <t>12.00-12.15</t>
  </si>
  <si>
    <t>13.00-13.30</t>
  </si>
  <si>
    <t>Pavilion booking with Bridge club - 1st Hire</t>
  </si>
  <si>
    <t>Pavilion booking with Bridge club lock up. 
Re organise Furniture. Clean the room.
Check Post box.</t>
  </si>
  <si>
    <t>15.30-16.00</t>
  </si>
  <si>
    <t>01.10.2022</t>
  </si>
  <si>
    <t>02.10.2022</t>
  </si>
  <si>
    <t>03.10.2022</t>
  </si>
  <si>
    <t>Discussion with Parishoner on Brrokmead allotment</t>
  </si>
  <si>
    <t>14.00-14.15</t>
  </si>
  <si>
    <t>Draft Letter to SLCC
Review Water usage.
Shred Old Accounts Paperwork.
Review the Minutes.
Issue update Pavillion bookings.</t>
  </si>
  <si>
    <t>17.00-21.30</t>
  </si>
  <si>
    <t>Show New hirer around. Arrange booking next week</t>
  </si>
  <si>
    <t>04.10.2022</t>
  </si>
  <si>
    <t>05.10.2022</t>
  </si>
  <si>
    <t>06.10.2022</t>
  </si>
  <si>
    <t>Put up Litter posters.</t>
  </si>
  <si>
    <t>09.30-10.00</t>
  </si>
  <si>
    <t>07.10.2022</t>
  </si>
  <si>
    <t>Arrange Smart meter with Sse
Arrange Poster fro the Saturday litter pick
Check E-mails</t>
  </si>
  <si>
    <t>Set up for Litter pick and drop off keys</t>
  </si>
  <si>
    <t>11.15 - 11.45</t>
  </si>
  <si>
    <t>Check E-mails .
Review data in filing cabinet.
Paper Shredding
Software update.</t>
  </si>
  <si>
    <t>8.10.2022</t>
  </si>
  <si>
    <t>09.10.2022</t>
  </si>
  <si>
    <t>11.00-13.00</t>
  </si>
  <si>
    <t>Unwell</t>
  </si>
  <si>
    <t>Sick</t>
  </si>
  <si>
    <t>Check E-mails.
Shredding</t>
  </si>
  <si>
    <t>17.00-21.00</t>
  </si>
  <si>
    <t>10.10.2022</t>
  </si>
  <si>
    <t>Check E-mails and respond
Set up and take down Bridge club</t>
  </si>
  <si>
    <t>E-mails and Call with Chairman</t>
  </si>
  <si>
    <t>Meeting with Handyman</t>
  </si>
  <si>
    <t>Set up for new hirer - projector and screen
Take down and prep for dance club</t>
  </si>
  <si>
    <t>Build Agenda for monthly meeting</t>
  </si>
  <si>
    <t>17.00-23.00</t>
  </si>
  <si>
    <t>Prep documents for agenda release</t>
  </si>
  <si>
    <t>Work with Handyman on allotments</t>
  </si>
  <si>
    <t>Check E-mails.
Software update.
Start to build the agenda for the 17th October
Add to the budget file.</t>
  </si>
  <si>
    <t>Emails.
Prep for Monthly Agenda.
Update Action Tracker.
Take down remaining litter pick posters.
Check Mail box.</t>
  </si>
  <si>
    <t>Smart meter to be fitted at Pavillion.</t>
  </si>
  <si>
    <t>20.10.2022</t>
  </si>
  <si>
    <t>11.10.2022</t>
  </si>
  <si>
    <t>12.10.2022</t>
  </si>
  <si>
    <t>13.10.2022</t>
  </si>
  <si>
    <t>Show Pavillion to potential hirer - Yoga</t>
  </si>
  <si>
    <t>Call with TRO on road closure and e-mail draft instructions
Check e-mails and respond</t>
  </si>
  <si>
    <t>General Admin. Pavilion Hirers - 1 x new one . Prep Budget. Prep Monthly Agenda. Prep Action tracker.</t>
  </si>
  <si>
    <t>Planned work</t>
  </si>
  <si>
    <t>9.30-11.30</t>
  </si>
  <si>
    <t>13.00-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</si>
</sst>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4"/>
      <color theme="1"/>
      <name val="Calibri"/>
      <family val="2"/>
      <scheme val="minor"/>
    </font>
    <font>
      <sz val="8"/>
      <name val="Calibri"/>
      <family val="2"/>
      <scheme val="minor"/>
    </font>
    <font>
      <b/>
      <u/>
      <sz val="14"/>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1">
    <xf numFmtId="0" fontId="0" fillId="0" borderId="0"/>
  </cellStyleXfs>
  <cellXfs count="76">
    <xf numFmtId="0" fontId="0" fillId="0" borderId="0" xfId="0"/>
    <xf numFmtId="0" fontId="1" fillId="0" borderId="0" xfId="0" applyFont="1"/>
    <xf numFmtId="1" fontId="0" fillId="0" borderId="0" xfId="0" applyNumberFormat="1"/>
    <xf numFmtId="0" fontId="0" fillId="0" borderId="0" xfId="0" applyAlignment="1">
      <alignment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0" fillId="0" borderId="1" xfId="0" applyBorder="1" applyAlignment="1">
      <alignment horizontal="center"/>
    </xf>
    <xf numFmtId="1" fontId="0" fillId="0" borderId="1" xfId="0" applyNumberFormat="1" applyBorder="1" applyAlignment="1">
      <alignment horizontal="center"/>
    </xf>
    <xf numFmtId="0" fontId="1" fillId="0" borderId="1" xfId="0" applyFont="1" applyBorder="1" applyAlignment="1">
      <alignment horizontal="center"/>
    </xf>
    <xf numFmtId="0" fontId="1" fillId="0" borderId="0" xfId="0" applyFont="1" applyAlignment="1">
      <alignment horizont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1" fillId="0" borderId="1" xfId="0" applyFont="1" applyBorder="1"/>
    <xf numFmtId="1" fontId="1" fillId="0" borderId="1" xfId="0" applyNumberFormat="1" applyFont="1" applyBorder="1" applyAlignment="1">
      <alignment horizontal="center"/>
    </xf>
    <xf numFmtId="0" fontId="1" fillId="0" borderId="0" xfId="0" applyFont="1" applyBorder="1" applyAlignment="1">
      <alignment horizontal="center" vertical="center"/>
    </xf>
    <xf numFmtId="0" fontId="0" fillId="0" borderId="2" xfId="0" applyBorder="1" applyAlignment="1">
      <alignment horizontal="center" vertical="center"/>
    </xf>
    <xf numFmtId="0" fontId="0" fillId="0" borderId="1" xfId="0" applyBorder="1"/>
    <xf numFmtId="0" fontId="1" fillId="0" borderId="3" xfId="0" applyFont="1" applyBorder="1"/>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7" xfId="0" applyBorder="1"/>
    <xf numFmtId="0" fontId="0" fillId="0" borderId="7" xfId="0" applyBorder="1" applyAlignment="1">
      <alignment horizontal="center"/>
    </xf>
    <xf numFmtId="0" fontId="1" fillId="0" borderId="8" xfId="0" applyFont="1" applyFill="1" applyBorder="1"/>
    <xf numFmtId="0" fontId="2" fillId="0" borderId="9" xfId="0" applyFont="1" applyBorder="1" applyAlignment="1">
      <alignment horizontal="center"/>
    </xf>
    <xf numFmtId="0" fontId="1" fillId="0" borderId="8" xfId="0" applyFont="1" applyBorder="1" applyAlignment="1">
      <alignment horizontal="center"/>
    </xf>
    <xf numFmtId="0" fontId="0" fillId="0" borderId="0" xfId="0" applyAlignment="1">
      <alignment horizontal="center" vertical="top"/>
    </xf>
    <xf numFmtId="0" fontId="2" fillId="0" borderId="0" xfId="0" applyFont="1"/>
    <xf numFmtId="0" fontId="0" fillId="0" borderId="1" xfId="0" applyFill="1" applyBorder="1" applyAlignment="1">
      <alignment horizontal="center" vertical="center"/>
    </xf>
    <xf numFmtId="0" fontId="0" fillId="0" borderId="1" xfId="0" applyBorder="1" applyAlignment="1">
      <alignment wrapText="1"/>
    </xf>
    <xf numFmtId="1" fontId="0" fillId="0" borderId="1" xfId="0" applyNumberFormat="1" applyBorder="1" applyAlignment="1">
      <alignment vertical="center"/>
    </xf>
    <xf numFmtId="1" fontId="0" fillId="0" borderId="1" xfId="0" applyNumberFormat="1" applyBorder="1" applyAlignment="1">
      <alignment horizontal="center" vertical="center"/>
    </xf>
    <xf numFmtId="1" fontId="0" fillId="0" borderId="1" xfId="0" applyNumberFormat="1" applyBorder="1"/>
    <xf numFmtId="0" fontId="0" fillId="2" borderId="0" xfId="0" applyFill="1"/>
    <xf numFmtId="0" fontId="0" fillId="3" borderId="0" xfId="0" applyFill="1"/>
    <xf numFmtId="0" fontId="0" fillId="4" borderId="0" xfId="0" applyFill="1"/>
    <xf numFmtId="0" fontId="4" fillId="0" borderId="0" xfId="0" applyFont="1"/>
    <xf numFmtId="0" fontId="0" fillId="0" borderId="11" xfId="0" applyBorder="1"/>
    <xf numFmtId="0" fontId="0" fillId="4" borderId="12" xfId="0" applyFill="1" applyBorder="1"/>
    <xf numFmtId="0" fontId="0" fillId="0" borderId="13" xfId="0" applyBorder="1"/>
    <xf numFmtId="0" fontId="0" fillId="0" borderId="14" xfId="0" applyBorder="1"/>
    <xf numFmtId="0" fontId="0" fillId="2" borderId="0" xfId="0" applyFill="1" applyBorder="1"/>
    <xf numFmtId="0" fontId="0" fillId="0" borderId="15" xfId="0" applyBorder="1"/>
    <xf numFmtId="0" fontId="0" fillId="0" borderId="16" xfId="0" applyBorder="1"/>
    <xf numFmtId="0" fontId="0" fillId="3" borderId="17" xfId="0" applyFill="1" applyBorder="1"/>
    <xf numFmtId="0" fontId="0" fillId="0" borderId="18" xfId="0" applyBorder="1"/>
    <xf numFmtId="0" fontId="0" fillId="0" borderId="1" xfId="0" applyFill="1" applyBorder="1" applyAlignment="1">
      <alignment wrapText="1"/>
    </xf>
    <xf numFmtId="0" fontId="0" fillId="0" borderId="1" xfId="0" applyBorder="1" applyAlignment="1">
      <alignment horizontal="left" vertical="center" wrapText="1"/>
    </xf>
    <xf numFmtId="0" fontId="0" fillId="0" borderId="1" xfId="0" applyBorder="1" applyAlignment="1">
      <alignment vertical="center"/>
    </xf>
    <xf numFmtId="0" fontId="0" fillId="0" borderId="1" xfId="0" applyBorder="1" applyAlignment="1">
      <alignment horizontal="left" vertical="center"/>
    </xf>
    <xf numFmtId="1" fontId="0" fillId="0" borderId="1" xfId="0" applyNumberFormat="1" applyBorder="1" applyAlignment="1">
      <alignment horizontal="left" vertical="center"/>
    </xf>
    <xf numFmtId="1" fontId="0" fillId="0" borderId="10" xfId="0" applyNumberFormat="1" applyBorder="1" applyAlignment="1">
      <alignment horizontal="center"/>
    </xf>
    <xf numFmtId="0" fontId="1" fillId="2" borderId="0" xfId="0" applyFont="1" applyFill="1" applyAlignment="1">
      <alignment horizontal="center" vertical="center"/>
    </xf>
    <xf numFmtId="0" fontId="0" fillId="2" borderId="2" xfId="0" applyFill="1" applyBorder="1" applyAlignment="1">
      <alignment horizontal="center" vertical="center"/>
    </xf>
    <xf numFmtId="0" fontId="1" fillId="2" borderId="2" xfId="0" applyFont="1" applyFill="1" applyBorder="1" applyAlignment="1">
      <alignment horizontal="center" vertical="center"/>
    </xf>
    <xf numFmtId="0" fontId="1" fillId="2" borderId="6" xfId="0" applyFont="1" applyFill="1" applyBorder="1" applyAlignment="1">
      <alignment horizontal="center" vertical="center"/>
    </xf>
    <xf numFmtId="0" fontId="0" fillId="0" borderId="1" xfId="0" applyBorder="1" applyAlignment="1">
      <alignment vertical="center" wrapText="1"/>
    </xf>
    <xf numFmtId="0" fontId="0" fillId="0" borderId="1" xfId="0" applyFill="1" applyBorder="1" applyAlignment="1">
      <alignment vertical="center"/>
    </xf>
    <xf numFmtId="0" fontId="0" fillId="0" borderId="1" xfId="0" applyBorder="1" applyAlignment="1">
      <alignment horizontal="left" vertical="top" wrapText="1"/>
    </xf>
    <xf numFmtId="0" fontId="0" fillId="5" borderId="1" xfId="0" applyFill="1" applyBorder="1"/>
    <xf numFmtId="0" fontId="0" fillId="5" borderId="1" xfId="0" applyFill="1" applyBorder="1" applyAlignment="1">
      <alignment horizontal="center" vertical="center"/>
    </xf>
    <xf numFmtId="1" fontId="0" fillId="5" borderId="1" xfId="0" applyNumberFormat="1" applyFill="1" applyBorder="1"/>
    <xf numFmtId="0" fontId="0" fillId="5" borderId="1" xfId="0" applyFill="1" applyBorder="1" applyAlignment="1">
      <alignment wrapText="1"/>
    </xf>
    <xf numFmtId="0" fontId="0" fillId="5" borderId="1" xfId="0" applyFill="1" applyBorder="1" applyAlignment="1">
      <alignment horizontal="left" vertical="center" wrapText="1"/>
    </xf>
    <xf numFmtId="1" fontId="0" fillId="5" borderId="1" xfId="0" applyNumberFormat="1" applyFill="1" applyBorder="1" applyAlignment="1">
      <alignment horizontal="center" vertical="center"/>
    </xf>
    <xf numFmtId="0" fontId="0" fillId="5" borderId="1" xfId="0" applyFill="1" applyBorder="1" applyAlignment="1">
      <alignment vertical="center"/>
    </xf>
    <xf numFmtId="0" fontId="0" fillId="5" borderId="1" xfId="0" applyFill="1" applyBorder="1" applyAlignment="1">
      <alignment vertical="center" wrapText="1"/>
    </xf>
    <xf numFmtId="1" fontId="0" fillId="5" borderId="1" xfId="0" applyNumberFormat="1" applyFill="1" applyBorder="1" applyAlignment="1">
      <alignment vertical="center"/>
    </xf>
    <xf numFmtId="0" fontId="0" fillId="2" borderId="6" xfId="0" applyFill="1"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Border="1"/>
    <xf numFmtId="0" fontId="0" fillId="0" borderId="1" xfId="0" applyFont="1" applyBorder="1" applyAlignment="1">
      <alignment wrapText="1"/>
    </xf>
    <xf numFmtId="0" fontId="0" fillId="0" borderId="1" xfId="0" applyFont="1" applyBorder="1" applyAlignment="1">
      <alignment horizontal="center" vertical="center"/>
    </xf>
    <xf numFmtId="1" fontId="0" fillId="0" borderId="1" xfId="0" applyNumberFormat="1" applyFont="1" applyBorder="1" applyAlignment="1">
      <alignment horizontal="center" vertical="center"/>
    </xf>
    <xf numFmtId="0" fontId="1" fillId="2" borderId="19"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13</xdr:col>
      <xdr:colOff>53975</xdr:colOff>
      <xdr:row>39</xdr:row>
      <xdr:rowOff>22860</xdr:rowOff>
    </xdr:to>
    <xdr:pic>
      <xdr:nvPicPr>
        <xdr:cNvPr id="2" name="Picture 1">
          <a:extLst>
            <a:ext uri="{FF2B5EF4-FFF2-40B4-BE49-F238E27FC236}">
              <a16:creationId xmlns:a16="http://schemas.microsoft.com/office/drawing/2014/main" id="{6D4483BF-2B07-BE22-D8E9-8073D2D224CC}"/>
            </a:ext>
          </a:extLst>
        </xdr:cNvPr>
        <xdr:cNvPicPr>
          <a:picLocks noChangeAspect="1"/>
        </xdr:cNvPicPr>
      </xdr:nvPicPr>
      <xdr:blipFill>
        <a:blip xmlns:r="http://schemas.openxmlformats.org/officeDocument/2006/relationships" r:embed="rId1"/>
        <a:stretch>
          <a:fillRect/>
        </a:stretch>
      </xdr:blipFill>
      <xdr:spPr>
        <a:xfrm>
          <a:off x="0" y="2377440"/>
          <a:ext cx="7978775" cy="477774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will adshead-grant" id="{0E11FBDA-9912-4C34-BED0-C482FB5B9AD4}" userId="368b990da5c78f7b"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dT="2022-07-16T21:13:20.29" personId="{0E11FBDA-9912-4C34-BED0-C482FB5B9AD4}" id="{F1C20E36-E173-4E82-9B8C-83F84C9B4D18}">
    <text>Negative equals excess hours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77253-125F-49F0-A9B8-22B0702E3628}">
  <dimension ref="A1:E22"/>
  <sheetViews>
    <sheetView zoomScale="120" zoomScaleNormal="120" workbookViewId="0">
      <selection activeCell="E18" sqref="E18"/>
    </sheetView>
  </sheetViews>
  <sheetFormatPr defaultRowHeight="14.4" x14ac:dyDescent="0.3"/>
  <cols>
    <col min="2" max="2" width="8.88671875" style="6"/>
    <col min="3" max="3" width="10.33203125" style="6" bestFit="1" customWidth="1"/>
    <col min="4" max="4" width="8.88671875" style="6"/>
    <col min="5" max="5" width="45.6640625" bestFit="1" customWidth="1"/>
  </cols>
  <sheetData>
    <row r="1" spans="1:5" x14ac:dyDescent="0.3">
      <c r="A1" s="18" t="s">
        <v>50</v>
      </c>
      <c r="B1" s="10" t="s">
        <v>83</v>
      </c>
      <c r="C1" s="10" t="s">
        <v>140</v>
      </c>
      <c r="D1" s="10" t="s">
        <v>141</v>
      </c>
    </row>
    <row r="2" spans="1:5" x14ac:dyDescent="0.3">
      <c r="A2" s="17" t="s">
        <v>51</v>
      </c>
      <c r="B2" s="7">
        <f>SUM('Clerk Time Sheet'!D16)</f>
        <v>21.5</v>
      </c>
      <c r="C2" s="7">
        <v>21</v>
      </c>
      <c r="D2" s="7">
        <f t="shared" ref="D2:D17" si="0">C2-B2</f>
        <v>-0.5</v>
      </c>
      <c r="E2" t="s">
        <v>129</v>
      </c>
    </row>
    <row r="3" spans="1:5" x14ac:dyDescent="0.3">
      <c r="A3" s="17" t="s">
        <v>77</v>
      </c>
      <c r="B3" s="7">
        <f>SUM('Clerk Time Sheet'!D31)</f>
        <v>26.75</v>
      </c>
      <c r="C3" s="7">
        <v>21</v>
      </c>
      <c r="D3" s="7">
        <f t="shared" si="0"/>
        <v>-5.75</v>
      </c>
      <c r="E3" t="s">
        <v>130</v>
      </c>
    </row>
    <row r="4" spans="1:5" x14ac:dyDescent="0.3">
      <c r="A4" s="17" t="s">
        <v>82</v>
      </c>
      <c r="B4" s="7">
        <f>SUM('Clerk Time Sheet'!D45)</f>
        <v>21</v>
      </c>
      <c r="C4" s="7">
        <v>21</v>
      </c>
      <c r="D4" s="7">
        <f t="shared" si="0"/>
        <v>0</v>
      </c>
      <c r="E4" t="s">
        <v>131</v>
      </c>
    </row>
    <row r="5" spans="1:5" x14ac:dyDescent="0.3">
      <c r="A5" s="17" t="s">
        <v>132</v>
      </c>
      <c r="B5" s="7">
        <v>16.5</v>
      </c>
      <c r="C5" s="7">
        <v>21</v>
      </c>
      <c r="D5" s="7">
        <f t="shared" si="0"/>
        <v>4.5</v>
      </c>
      <c r="E5" t="s">
        <v>138</v>
      </c>
    </row>
    <row r="6" spans="1:5" x14ac:dyDescent="0.3">
      <c r="A6" s="17" t="s">
        <v>139</v>
      </c>
      <c r="B6" s="7">
        <f>SUM('Clerk Time Sheet'!D75)</f>
        <v>28.25</v>
      </c>
      <c r="C6" s="7">
        <v>21</v>
      </c>
      <c r="D6" s="7">
        <f t="shared" si="0"/>
        <v>-7.25</v>
      </c>
      <c r="E6" t="s">
        <v>158</v>
      </c>
    </row>
    <row r="7" spans="1:5" x14ac:dyDescent="0.3">
      <c r="A7" s="17" t="s">
        <v>165</v>
      </c>
      <c r="B7" s="7">
        <f>SUM('Clerk Time Sheet'!D77)</f>
        <v>21</v>
      </c>
      <c r="C7" s="7">
        <v>21</v>
      </c>
      <c r="D7" s="7">
        <f t="shared" si="0"/>
        <v>0</v>
      </c>
      <c r="E7" t="s">
        <v>194</v>
      </c>
    </row>
    <row r="8" spans="1:5" x14ac:dyDescent="0.3">
      <c r="A8" s="17" t="s">
        <v>166</v>
      </c>
      <c r="B8" s="7">
        <f>SUM('Clerk Time Sheet'!D90)</f>
        <v>26.5</v>
      </c>
      <c r="C8" s="7">
        <v>21</v>
      </c>
      <c r="D8" s="7">
        <f t="shared" si="0"/>
        <v>-5.5</v>
      </c>
      <c r="E8" t="s">
        <v>195</v>
      </c>
    </row>
    <row r="9" spans="1:5" x14ac:dyDescent="0.3">
      <c r="A9" s="17" t="s">
        <v>218</v>
      </c>
      <c r="B9" s="7">
        <f>SUM('Clerk Time Sheet'!D106)</f>
        <v>31.25</v>
      </c>
      <c r="C9" s="7">
        <v>21</v>
      </c>
      <c r="D9" s="7">
        <f t="shared" si="0"/>
        <v>-10.25</v>
      </c>
      <c r="E9" t="s">
        <v>227</v>
      </c>
    </row>
    <row r="10" spans="1:5" x14ac:dyDescent="0.3">
      <c r="A10" s="17" t="s">
        <v>219</v>
      </c>
      <c r="B10" s="7">
        <f>SUM('Clerk Time Sheet'!D119)</f>
        <v>26.5</v>
      </c>
      <c r="C10" s="7">
        <v>21</v>
      </c>
      <c r="D10" s="7">
        <f t="shared" si="0"/>
        <v>-5.5</v>
      </c>
      <c r="E10" t="s">
        <v>275</v>
      </c>
    </row>
    <row r="11" spans="1:5" x14ac:dyDescent="0.3">
      <c r="A11" s="17" t="s">
        <v>224</v>
      </c>
      <c r="B11" s="7">
        <f>SUM('Clerk Time Sheet'!D138)</f>
        <v>33.25</v>
      </c>
      <c r="C11" s="7">
        <v>21</v>
      </c>
      <c r="D11" s="7">
        <f t="shared" si="0"/>
        <v>-12.25</v>
      </c>
      <c r="E11" t="s">
        <v>320</v>
      </c>
    </row>
    <row r="12" spans="1:5" x14ac:dyDescent="0.3">
      <c r="A12" s="17" t="s">
        <v>225</v>
      </c>
      <c r="B12" s="7">
        <f>SUM('Clerk Time Sheet'!D157)</f>
        <v>25.75</v>
      </c>
      <c r="C12" s="7">
        <v>21</v>
      </c>
      <c r="D12" s="7">
        <f t="shared" si="0"/>
        <v>-4.75</v>
      </c>
      <c r="E12" t="s">
        <v>385</v>
      </c>
    </row>
    <row r="13" spans="1:5" x14ac:dyDescent="0.3">
      <c r="A13" s="17" t="s">
        <v>226</v>
      </c>
      <c r="B13" s="7">
        <f>SUM('Clerk Time Sheet'!D177)</f>
        <v>24.25</v>
      </c>
      <c r="C13" s="7">
        <v>21</v>
      </c>
      <c r="D13" s="7">
        <f t="shared" si="0"/>
        <v>-3.25</v>
      </c>
      <c r="E13" t="s">
        <v>384</v>
      </c>
    </row>
    <row r="14" spans="1:5" x14ac:dyDescent="0.3">
      <c r="A14" s="17" t="s">
        <v>276</v>
      </c>
      <c r="B14" s="7">
        <f>SUM('Clerk Time Sheet'!D194)</f>
        <v>29</v>
      </c>
      <c r="C14" s="7">
        <v>21</v>
      </c>
      <c r="D14" s="7">
        <f t="shared" si="0"/>
        <v>-8</v>
      </c>
      <c r="E14" t="s">
        <v>425</v>
      </c>
    </row>
    <row r="15" spans="1:5" x14ac:dyDescent="0.3">
      <c r="A15" s="17" t="s">
        <v>277</v>
      </c>
      <c r="B15" s="7">
        <f>SUM('Clerk Time Sheet'!D209)</f>
        <v>29</v>
      </c>
      <c r="C15" s="7">
        <v>21</v>
      </c>
      <c r="D15" s="7">
        <f t="shared" si="0"/>
        <v>-8</v>
      </c>
      <c r="E15" t="s">
        <v>455</v>
      </c>
    </row>
    <row r="16" spans="1:5" x14ac:dyDescent="0.3">
      <c r="A16" s="17" t="s">
        <v>278</v>
      </c>
      <c r="B16" s="7">
        <f>SUM('Clerk Time Sheet'!D223)</f>
        <v>26.25</v>
      </c>
      <c r="C16" s="7">
        <v>21</v>
      </c>
      <c r="D16" s="7">
        <f t="shared" si="0"/>
        <v>-5.25</v>
      </c>
      <c r="E16" t="s">
        <v>489</v>
      </c>
    </row>
    <row r="17" spans="1:5" x14ac:dyDescent="0.3">
      <c r="A17" s="17" t="s">
        <v>279</v>
      </c>
      <c r="B17" s="7">
        <f>SUM('Clerk Time Sheet'!D242)</f>
        <v>24.75</v>
      </c>
      <c r="C17" s="7">
        <v>21</v>
      </c>
      <c r="D17" s="7">
        <f t="shared" si="0"/>
        <v>-3.75</v>
      </c>
      <c r="E17" t="s">
        <v>544</v>
      </c>
    </row>
    <row r="18" spans="1:5" x14ac:dyDescent="0.3">
      <c r="A18" s="17" t="s">
        <v>280</v>
      </c>
      <c r="B18" s="7"/>
      <c r="C18" s="7">
        <v>21</v>
      </c>
      <c r="D18" s="7"/>
    </row>
    <row r="19" spans="1:5" x14ac:dyDescent="0.3">
      <c r="A19" s="17" t="s">
        <v>281</v>
      </c>
      <c r="B19" s="7"/>
      <c r="C19" s="7">
        <v>21</v>
      </c>
      <c r="D19" s="7"/>
    </row>
    <row r="20" spans="1:5" x14ac:dyDescent="0.3">
      <c r="A20" s="17" t="s">
        <v>282</v>
      </c>
      <c r="B20" s="7"/>
      <c r="C20" s="7">
        <v>21</v>
      </c>
      <c r="D20" s="7"/>
    </row>
    <row r="21" spans="1:5" ht="15" thickBot="1" x14ac:dyDescent="0.35">
      <c r="A21" s="21" t="s">
        <v>283</v>
      </c>
      <c r="B21" s="22"/>
      <c r="C21" s="22">
        <v>21</v>
      </c>
      <c r="D21" s="22"/>
    </row>
    <row r="22" spans="1:5" ht="18.600000000000001" thickBot="1" x14ac:dyDescent="0.4">
      <c r="A22" s="23" t="s">
        <v>284</v>
      </c>
      <c r="B22" s="51">
        <f>AVERAGE(B2:B17)</f>
        <v>25.71875</v>
      </c>
      <c r="C22" s="25" t="s">
        <v>285</v>
      </c>
      <c r="D22" s="24">
        <f>SUM(D2:D21)</f>
        <v>-75.5</v>
      </c>
      <c r="E22" t="s">
        <v>211</v>
      </c>
    </row>
  </sheetData>
  <phoneticPr fontId="3"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D87A0-7202-406A-90EA-BCC09F73FFAC}">
  <sheetPr>
    <pageSetUpPr fitToPage="1"/>
  </sheetPr>
  <dimension ref="A2:F267"/>
  <sheetViews>
    <sheetView tabSelected="1" topLeftCell="A251" zoomScale="140" zoomScaleNormal="140" workbookViewId="0">
      <selection activeCell="A258" sqref="A258:XFD258"/>
    </sheetView>
  </sheetViews>
  <sheetFormatPr defaultRowHeight="14.4" x14ac:dyDescent="0.3"/>
  <cols>
    <col min="1" max="1" width="10.109375" bestFit="1" customWidth="1"/>
    <col min="2" max="2" width="5.6640625" bestFit="1" customWidth="1"/>
    <col min="3" max="3" width="54" customWidth="1"/>
    <col min="4" max="4" width="8.88671875" style="4"/>
    <col min="5" max="5" width="11.33203125" style="2" bestFit="1" customWidth="1"/>
    <col min="6" max="6" width="12.44140625" bestFit="1" customWidth="1"/>
  </cols>
  <sheetData>
    <row r="2" spans="1:5" x14ac:dyDescent="0.3">
      <c r="A2" s="13" t="s">
        <v>0</v>
      </c>
      <c r="B2" s="13" t="s">
        <v>1</v>
      </c>
      <c r="C2" s="13" t="s">
        <v>2</v>
      </c>
      <c r="D2" s="11" t="s">
        <v>3</v>
      </c>
      <c r="E2" s="14" t="s">
        <v>8</v>
      </c>
    </row>
    <row r="3" spans="1:5" x14ac:dyDescent="0.3">
      <c r="A3" s="17" t="s">
        <v>4</v>
      </c>
      <c r="B3" s="17" t="s">
        <v>5</v>
      </c>
      <c r="C3" s="17" t="s">
        <v>36</v>
      </c>
      <c r="D3" s="12">
        <v>4</v>
      </c>
      <c r="E3" s="32" t="s">
        <v>7</v>
      </c>
    </row>
    <row r="4" spans="1:5" ht="72" x14ac:dyDescent="0.3">
      <c r="A4" s="49" t="s">
        <v>4</v>
      </c>
      <c r="B4" s="48" t="s">
        <v>6</v>
      </c>
      <c r="C4" s="29" t="s">
        <v>235</v>
      </c>
      <c r="D4" s="12">
        <v>4</v>
      </c>
      <c r="E4" s="30" t="s">
        <v>9</v>
      </c>
    </row>
    <row r="5" spans="1:5" ht="57.6" x14ac:dyDescent="0.3">
      <c r="A5" s="12" t="s">
        <v>10</v>
      </c>
      <c r="B5" s="12" t="s">
        <v>11</v>
      </c>
      <c r="C5" s="29" t="s">
        <v>236</v>
      </c>
      <c r="D5" s="12">
        <v>4</v>
      </c>
      <c r="E5" s="32" t="s">
        <v>12</v>
      </c>
    </row>
    <row r="6" spans="1:5" x14ac:dyDescent="0.3">
      <c r="A6" s="17" t="s">
        <v>13</v>
      </c>
      <c r="B6" s="17" t="s">
        <v>14</v>
      </c>
      <c r="C6" s="17" t="s">
        <v>15</v>
      </c>
      <c r="D6" s="12">
        <v>0.5</v>
      </c>
      <c r="E6" s="32" t="s">
        <v>16</v>
      </c>
    </row>
    <row r="7" spans="1:5" x14ac:dyDescent="0.3">
      <c r="A7" s="17"/>
      <c r="B7" s="17"/>
      <c r="C7" s="17" t="s">
        <v>38</v>
      </c>
      <c r="D7" s="12">
        <v>1</v>
      </c>
      <c r="E7" s="32" t="s">
        <v>37</v>
      </c>
    </row>
    <row r="8" spans="1:5" x14ac:dyDescent="0.3">
      <c r="A8" s="17"/>
      <c r="B8" s="17"/>
      <c r="C8" s="17" t="s">
        <v>17</v>
      </c>
      <c r="D8" s="12">
        <v>0.5</v>
      </c>
      <c r="E8" s="32" t="s">
        <v>18</v>
      </c>
    </row>
    <row r="9" spans="1:5" ht="57.6" x14ac:dyDescent="0.3">
      <c r="A9" s="17"/>
      <c r="B9" s="17"/>
      <c r="C9" s="29" t="s">
        <v>39</v>
      </c>
      <c r="D9" s="12">
        <v>2.5</v>
      </c>
      <c r="E9" s="30" t="s">
        <v>28</v>
      </c>
    </row>
    <row r="10" spans="1:5" ht="28.8" x14ac:dyDescent="0.3">
      <c r="A10" s="12" t="s">
        <v>30</v>
      </c>
      <c r="B10" s="12" t="s">
        <v>31</v>
      </c>
      <c r="C10" s="29" t="s">
        <v>32</v>
      </c>
      <c r="D10" s="12">
        <v>0.5</v>
      </c>
      <c r="E10" s="32" t="s">
        <v>33</v>
      </c>
    </row>
    <row r="11" spans="1:5" x14ac:dyDescent="0.3">
      <c r="A11" s="17"/>
      <c r="B11" s="17"/>
      <c r="C11" s="17" t="s">
        <v>34</v>
      </c>
      <c r="D11" s="12">
        <v>0.5</v>
      </c>
      <c r="E11" s="32" t="s">
        <v>35</v>
      </c>
    </row>
    <row r="12" spans="1:5" x14ac:dyDescent="0.3">
      <c r="A12" s="17"/>
      <c r="B12" s="17"/>
      <c r="C12" s="17" t="s">
        <v>34</v>
      </c>
      <c r="D12" s="12">
        <v>0.5</v>
      </c>
      <c r="E12" s="32" t="s">
        <v>40</v>
      </c>
    </row>
    <row r="13" spans="1:5" x14ac:dyDescent="0.3">
      <c r="A13" s="17"/>
      <c r="B13" s="17"/>
      <c r="C13" s="17" t="s">
        <v>237</v>
      </c>
      <c r="D13" s="12">
        <v>1.5</v>
      </c>
      <c r="E13" s="32" t="s">
        <v>41</v>
      </c>
    </row>
    <row r="14" spans="1:5" ht="28.8" x14ac:dyDescent="0.3">
      <c r="A14" s="48" t="s">
        <v>42</v>
      </c>
      <c r="B14" s="48" t="s">
        <v>43</v>
      </c>
      <c r="C14" s="29" t="s">
        <v>45</v>
      </c>
      <c r="D14" s="12">
        <v>1.5</v>
      </c>
      <c r="E14" s="30" t="s">
        <v>44</v>
      </c>
    </row>
    <row r="15" spans="1:5" x14ac:dyDescent="0.3">
      <c r="A15" s="17" t="s">
        <v>46</v>
      </c>
      <c r="B15" s="17" t="s">
        <v>47</v>
      </c>
      <c r="C15" s="17" t="s">
        <v>34</v>
      </c>
      <c r="D15" s="12">
        <v>0.5</v>
      </c>
      <c r="E15" s="32" t="s">
        <v>48</v>
      </c>
    </row>
    <row r="16" spans="1:5" ht="15" thickBot="1" x14ac:dyDescent="0.35">
      <c r="D16" s="55">
        <f>SUM(D3:D15)</f>
        <v>21.5</v>
      </c>
    </row>
    <row r="17" spans="1:5" x14ac:dyDescent="0.3">
      <c r="D17" s="15"/>
    </row>
    <row r="18" spans="1:5" x14ac:dyDescent="0.3">
      <c r="A18" s="13" t="s">
        <v>0</v>
      </c>
      <c r="B18" s="13" t="s">
        <v>1</v>
      </c>
      <c r="C18" s="13" t="s">
        <v>2</v>
      </c>
      <c r="D18" s="11" t="s">
        <v>3</v>
      </c>
      <c r="E18" s="14" t="s">
        <v>8</v>
      </c>
    </row>
    <row r="19" spans="1:5" ht="43.2" x14ac:dyDescent="0.3">
      <c r="A19" s="48" t="s">
        <v>49</v>
      </c>
      <c r="B19" s="48" t="s">
        <v>6</v>
      </c>
      <c r="C19" s="29" t="s">
        <v>52</v>
      </c>
      <c r="D19" s="12">
        <v>3</v>
      </c>
      <c r="E19" s="30" t="s">
        <v>53</v>
      </c>
    </row>
    <row r="20" spans="1:5" ht="72" x14ac:dyDescent="0.3">
      <c r="A20" s="12" t="s">
        <v>54</v>
      </c>
      <c r="B20" s="48" t="s">
        <v>11</v>
      </c>
      <c r="C20" s="29" t="s">
        <v>238</v>
      </c>
      <c r="D20" s="12">
        <v>3</v>
      </c>
      <c r="E20" s="30" t="s">
        <v>56</v>
      </c>
    </row>
    <row r="21" spans="1:5" ht="28.8" x14ac:dyDescent="0.3">
      <c r="A21" s="12" t="s">
        <v>55</v>
      </c>
      <c r="B21" s="48" t="s">
        <v>14</v>
      </c>
      <c r="C21" s="29" t="s">
        <v>60</v>
      </c>
      <c r="D21" s="12">
        <v>0.5</v>
      </c>
      <c r="E21" s="30" t="s">
        <v>57</v>
      </c>
    </row>
    <row r="22" spans="1:5" ht="28.8" x14ac:dyDescent="0.3">
      <c r="A22" s="48" t="s">
        <v>55</v>
      </c>
      <c r="B22" s="57" t="s">
        <v>14</v>
      </c>
      <c r="C22" s="56" t="s">
        <v>59</v>
      </c>
      <c r="D22" s="12">
        <v>3.5</v>
      </c>
      <c r="E22" s="32" t="s">
        <v>58</v>
      </c>
    </row>
    <row r="23" spans="1:5" ht="28.8" x14ac:dyDescent="0.3">
      <c r="A23" s="48" t="s">
        <v>61</v>
      </c>
      <c r="B23" s="57" t="s">
        <v>62</v>
      </c>
      <c r="C23" s="29" t="s">
        <v>63</v>
      </c>
      <c r="D23" s="12">
        <v>0.5</v>
      </c>
      <c r="E23" s="32" t="s">
        <v>35</v>
      </c>
    </row>
    <row r="24" spans="1:5" ht="28.8" x14ac:dyDescent="0.3">
      <c r="A24" s="48" t="s">
        <v>61</v>
      </c>
      <c r="B24" s="57" t="s">
        <v>62</v>
      </c>
      <c r="C24" s="29" t="s">
        <v>64</v>
      </c>
      <c r="D24" s="12">
        <v>3</v>
      </c>
      <c r="E24" s="32" t="s">
        <v>65</v>
      </c>
    </row>
    <row r="25" spans="1:5" ht="43.2" x14ac:dyDescent="0.3">
      <c r="A25" s="48" t="s">
        <v>68</v>
      </c>
      <c r="B25" s="57" t="s">
        <v>43</v>
      </c>
      <c r="C25" s="29" t="s">
        <v>67</v>
      </c>
      <c r="D25" s="12">
        <v>2.25</v>
      </c>
      <c r="E25" s="31" t="s">
        <v>66</v>
      </c>
    </row>
    <row r="26" spans="1:5" ht="43.2" x14ac:dyDescent="0.3">
      <c r="A26" s="48" t="s">
        <v>68</v>
      </c>
      <c r="B26" s="57" t="s">
        <v>43</v>
      </c>
      <c r="C26" s="29" t="s">
        <v>69</v>
      </c>
      <c r="D26" s="12">
        <v>2.5</v>
      </c>
      <c r="E26" s="31" t="s">
        <v>70</v>
      </c>
    </row>
    <row r="27" spans="1:5" x14ac:dyDescent="0.3">
      <c r="A27" s="48" t="s">
        <v>71</v>
      </c>
      <c r="B27" s="57" t="s">
        <v>47</v>
      </c>
      <c r="C27" s="17" t="s">
        <v>72</v>
      </c>
      <c r="D27" s="12">
        <v>0.5</v>
      </c>
      <c r="E27" s="32" t="s">
        <v>35</v>
      </c>
    </row>
    <row r="28" spans="1:5" x14ac:dyDescent="0.3">
      <c r="A28" s="48"/>
      <c r="B28" s="57"/>
      <c r="C28" s="29" t="s">
        <v>75</v>
      </c>
      <c r="D28" s="12">
        <v>0.5</v>
      </c>
      <c r="E28" s="32" t="s">
        <v>40</v>
      </c>
    </row>
    <row r="29" spans="1:5" x14ac:dyDescent="0.3">
      <c r="A29" s="17"/>
      <c r="B29" s="17"/>
      <c r="C29" s="17" t="s">
        <v>72</v>
      </c>
      <c r="D29" s="12">
        <v>1.5</v>
      </c>
      <c r="E29" s="32" t="s">
        <v>76</v>
      </c>
    </row>
    <row r="30" spans="1:5" ht="57.6" x14ac:dyDescent="0.3">
      <c r="A30" s="48" t="s">
        <v>73</v>
      </c>
      <c r="B30" s="57" t="s">
        <v>74</v>
      </c>
      <c r="C30" s="29" t="s">
        <v>239</v>
      </c>
      <c r="D30" s="12">
        <v>6</v>
      </c>
      <c r="E30" s="32" t="s">
        <v>86</v>
      </c>
    </row>
    <row r="31" spans="1:5" ht="15" thickBot="1" x14ac:dyDescent="0.35">
      <c r="D31" s="68">
        <f>SUM(D19:D30)</f>
        <v>26.75</v>
      </c>
    </row>
    <row r="33" spans="1:5" x14ac:dyDescent="0.3">
      <c r="A33" s="13" t="s">
        <v>0</v>
      </c>
      <c r="B33" s="13" t="s">
        <v>1</v>
      </c>
      <c r="C33" s="13" t="s">
        <v>2</v>
      </c>
      <c r="D33" s="11" t="s">
        <v>3</v>
      </c>
      <c r="E33" s="14" t="s">
        <v>8</v>
      </c>
    </row>
    <row r="34" spans="1:5" ht="28.8" x14ac:dyDescent="0.3">
      <c r="A34" s="71" t="s">
        <v>85</v>
      </c>
      <c r="B34" s="71" t="s">
        <v>11</v>
      </c>
      <c r="C34" s="72" t="s">
        <v>94</v>
      </c>
      <c r="D34" s="73">
        <v>2</v>
      </c>
      <c r="E34" s="74" t="s">
        <v>95</v>
      </c>
    </row>
    <row r="35" spans="1:5" ht="43.2" x14ac:dyDescent="0.3">
      <c r="A35" s="12" t="s">
        <v>78</v>
      </c>
      <c r="B35" s="12" t="s">
        <v>14</v>
      </c>
      <c r="C35" s="47" t="s">
        <v>240</v>
      </c>
      <c r="D35" s="12">
        <v>0.5</v>
      </c>
      <c r="E35" s="31" t="s">
        <v>33</v>
      </c>
    </row>
    <row r="36" spans="1:5" ht="28.8" x14ac:dyDescent="0.3">
      <c r="A36" s="48" t="s">
        <v>79</v>
      </c>
      <c r="B36" s="48" t="s">
        <v>62</v>
      </c>
      <c r="C36" s="56" t="s">
        <v>241</v>
      </c>
      <c r="D36" s="12">
        <v>1</v>
      </c>
      <c r="E36" s="32" t="s">
        <v>80</v>
      </c>
    </row>
    <row r="37" spans="1:5" ht="57.6" x14ac:dyDescent="0.3">
      <c r="A37" s="48" t="s">
        <v>79</v>
      </c>
      <c r="B37" s="48" t="s">
        <v>62</v>
      </c>
      <c r="C37" s="56" t="s">
        <v>81</v>
      </c>
      <c r="D37" s="12">
        <v>3</v>
      </c>
      <c r="E37" s="30" t="s">
        <v>65</v>
      </c>
    </row>
    <row r="38" spans="1:5" ht="57.6" x14ac:dyDescent="0.3">
      <c r="A38" s="49" t="s">
        <v>87</v>
      </c>
      <c r="B38" s="49" t="s">
        <v>43</v>
      </c>
      <c r="C38" s="47" t="s">
        <v>88</v>
      </c>
      <c r="D38" s="12">
        <v>4.5</v>
      </c>
      <c r="E38" s="31" t="s">
        <v>89</v>
      </c>
    </row>
    <row r="39" spans="1:5" ht="28.8" x14ac:dyDescent="0.3">
      <c r="A39" s="48" t="s">
        <v>90</v>
      </c>
      <c r="B39" s="48" t="s">
        <v>91</v>
      </c>
      <c r="C39" s="29" t="s">
        <v>242</v>
      </c>
      <c r="D39" s="12">
        <v>0.5</v>
      </c>
      <c r="E39" s="31" t="s">
        <v>92</v>
      </c>
    </row>
    <row r="40" spans="1:5" ht="28.8" x14ac:dyDescent="0.3">
      <c r="A40" s="48"/>
      <c r="B40" s="48" t="s">
        <v>91</v>
      </c>
      <c r="C40" s="29" t="s">
        <v>96</v>
      </c>
      <c r="D40" s="12">
        <v>1</v>
      </c>
      <c r="E40" s="31" t="s">
        <v>97</v>
      </c>
    </row>
    <row r="41" spans="1:5" x14ac:dyDescent="0.3">
      <c r="A41" s="17"/>
      <c r="B41" s="48" t="s">
        <v>91</v>
      </c>
      <c r="C41" s="17" t="s">
        <v>93</v>
      </c>
      <c r="D41" s="12">
        <v>1</v>
      </c>
      <c r="E41" s="32" t="s">
        <v>98</v>
      </c>
    </row>
    <row r="42" spans="1:5" ht="43.2" x14ac:dyDescent="0.3">
      <c r="A42" s="17"/>
      <c r="B42" s="48" t="s">
        <v>91</v>
      </c>
      <c r="C42" s="29" t="s">
        <v>100</v>
      </c>
      <c r="D42" s="12">
        <v>2.5</v>
      </c>
      <c r="E42" s="32" t="s">
        <v>99</v>
      </c>
    </row>
    <row r="43" spans="1:5" ht="43.2" x14ac:dyDescent="0.3">
      <c r="A43" s="48" t="s">
        <v>104</v>
      </c>
      <c r="B43" s="48" t="s">
        <v>74</v>
      </c>
      <c r="C43" s="29" t="s">
        <v>243</v>
      </c>
      <c r="D43" s="12">
        <v>1</v>
      </c>
      <c r="E43" s="30" t="s">
        <v>102</v>
      </c>
    </row>
    <row r="44" spans="1:5" ht="77.400000000000006" customHeight="1" x14ac:dyDescent="0.3">
      <c r="A44" s="17"/>
      <c r="B44" s="12" t="s">
        <v>74</v>
      </c>
      <c r="C44" s="47" t="s">
        <v>244</v>
      </c>
      <c r="D44" s="12">
        <v>4</v>
      </c>
      <c r="E44" s="30" t="s">
        <v>103</v>
      </c>
    </row>
    <row r="45" spans="1:5" ht="15" thickBot="1" x14ac:dyDescent="0.35">
      <c r="D45" s="68">
        <f>SUM(D34:D44)</f>
        <v>21</v>
      </c>
    </row>
    <row r="47" spans="1:5" x14ac:dyDescent="0.3">
      <c r="A47" s="13" t="s">
        <v>0</v>
      </c>
      <c r="B47" s="13" t="s">
        <v>1</v>
      </c>
      <c r="C47" s="13" t="s">
        <v>2</v>
      </c>
      <c r="D47" s="11" t="s">
        <v>3</v>
      </c>
      <c r="E47" s="14" t="s">
        <v>8</v>
      </c>
    </row>
    <row r="48" spans="1:5" x14ac:dyDescent="0.3">
      <c r="A48" s="17" t="s">
        <v>101</v>
      </c>
      <c r="B48" s="17" t="s">
        <v>6</v>
      </c>
      <c r="C48" s="47" t="s">
        <v>245</v>
      </c>
      <c r="D48" s="12">
        <v>0.75</v>
      </c>
      <c r="E48" s="32" t="s">
        <v>105</v>
      </c>
    </row>
    <row r="49" spans="1:5" ht="28.8" x14ac:dyDescent="0.3">
      <c r="A49" s="17"/>
      <c r="B49" s="17"/>
      <c r="C49" s="29" t="s">
        <v>112</v>
      </c>
      <c r="D49" s="12">
        <v>0.75</v>
      </c>
      <c r="E49" s="50" t="s">
        <v>106</v>
      </c>
    </row>
    <row r="50" spans="1:5" ht="28.8" x14ac:dyDescent="0.3">
      <c r="A50" s="12" t="s">
        <v>107</v>
      </c>
      <c r="B50" s="12" t="s">
        <v>11</v>
      </c>
      <c r="C50" s="47" t="s">
        <v>109</v>
      </c>
      <c r="D50" s="12">
        <v>2</v>
      </c>
      <c r="E50" s="30" t="s">
        <v>108</v>
      </c>
    </row>
    <row r="51" spans="1:5" ht="28.8" x14ac:dyDescent="0.3">
      <c r="A51" s="17"/>
      <c r="B51" s="12" t="s">
        <v>11</v>
      </c>
      <c r="C51" s="29" t="s">
        <v>111</v>
      </c>
      <c r="D51" s="12">
        <v>2.75</v>
      </c>
      <c r="E51" s="30" t="s">
        <v>110</v>
      </c>
    </row>
    <row r="52" spans="1:5" x14ac:dyDescent="0.3">
      <c r="A52" s="17" t="s">
        <v>116</v>
      </c>
      <c r="B52" s="17" t="s">
        <v>14</v>
      </c>
      <c r="C52" s="17" t="s">
        <v>117</v>
      </c>
      <c r="D52" s="12">
        <v>0.25</v>
      </c>
      <c r="E52" s="32" t="s">
        <v>113</v>
      </c>
    </row>
    <row r="53" spans="1:5" ht="43.2" x14ac:dyDescent="0.3">
      <c r="A53" s="17"/>
      <c r="B53" s="12" t="s">
        <v>14</v>
      </c>
      <c r="C53" s="29" t="s">
        <v>118</v>
      </c>
      <c r="D53" s="12">
        <v>0.5</v>
      </c>
      <c r="E53" s="31" t="s">
        <v>114</v>
      </c>
    </row>
    <row r="54" spans="1:5" ht="72" x14ac:dyDescent="0.3">
      <c r="A54" s="17"/>
      <c r="B54" s="12" t="s">
        <v>14</v>
      </c>
      <c r="C54" s="29" t="s">
        <v>246</v>
      </c>
      <c r="D54" s="12">
        <v>0.5</v>
      </c>
      <c r="E54" s="31" t="s">
        <v>115</v>
      </c>
    </row>
    <row r="55" spans="1:5" x14ac:dyDescent="0.3">
      <c r="A55" s="17" t="s">
        <v>119</v>
      </c>
      <c r="B55" s="12" t="s">
        <v>62</v>
      </c>
      <c r="C55" s="29" t="s">
        <v>120</v>
      </c>
      <c r="D55" s="12">
        <v>0.75</v>
      </c>
      <c r="E55" s="32" t="s">
        <v>122</v>
      </c>
    </row>
    <row r="56" spans="1:5" ht="28.8" x14ac:dyDescent="0.3">
      <c r="A56" s="17"/>
      <c r="B56" s="17"/>
      <c r="C56" s="29" t="s">
        <v>247</v>
      </c>
      <c r="D56" s="12">
        <v>1</v>
      </c>
      <c r="E56" s="32" t="s">
        <v>121</v>
      </c>
    </row>
    <row r="57" spans="1:5" ht="72" x14ac:dyDescent="0.3">
      <c r="A57" s="12" t="s">
        <v>123</v>
      </c>
      <c r="B57" s="12" t="s">
        <v>43</v>
      </c>
      <c r="C57" s="29" t="s">
        <v>248</v>
      </c>
      <c r="D57" s="12">
        <v>1</v>
      </c>
      <c r="E57" s="31" t="s">
        <v>124</v>
      </c>
    </row>
    <row r="58" spans="1:5" x14ac:dyDescent="0.3">
      <c r="A58" s="17" t="s">
        <v>125</v>
      </c>
      <c r="B58" s="12" t="s">
        <v>47</v>
      </c>
      <c r="C58" s="17" t="s">
        <v>117</v>
      </c>
      <c r="D58" s="12">
        <v>1</v>
      </c>
      <c r="E58" s="32" t="s">
        <v>128</v>
      </c>
    </row>
    <row r="59" spans="1:5" x14ac:dyDescent="0.3">
      <c r="A59" s="17"/>
      <c r="B59" s="17"/>
      <c r="C59" s="29" t="s">
        <v>127</v>
      </c>
      <c r="D59" s="12">
        <v>0.75</v>
      </c>
      <c r="E59" s="32" t="s">
        <v>126</v>
      </c>
    </row>
    <row r="60" spans="1:5" ht="28.8" x14ac:dyDescent="0.3">
      <c r="A60" s="17"/>
      <c r="B60" s="17"/>
      <c r="C60" s="29" t="s">
        <v>134</v>
      </c>
      <c r="D60" s="12">
        <v>0.75</v>
      </c>
      <c r="E60" s="31" t="s">
        <v>135</v>
      </c>
    </row>
    <row r="61" spans="1:5" ht="57.6" x14ac:dyDescent="0.3">
      <c r="A61" s="12" t="s">
        <v>133</v>
      </c>
      <c r="B61" s="12" t="s">
        <v>74</v>
      </c>
      <c r="C61" s="29" t="s">
        <v>136</v>
      </c>
      <c r="D61" s="12">
        <v>3.75</v>
      </c>
      <c r="E61" s="31" t="s">
        <v>137</v>
      </c>
    </row>
    <row r="62" spans="1:5" ht="15" thickBot="1" x14ac:dyDescent="0.35">
      <c r="D62" s="68">
        <f>SUM(D48:D61)</f>
        <v>16.5</v>
      </c>
    </row>
    <row r="64" spans="1:5" x14ac:dyDescent="0.3">
      <c r="A64" s="13" t="s">
        <v>0</v>
      </c>
      <c r="B64" s="13" t="s">
        <v>1</v>
      </c>
      <c r="C64" s="13" t="s">
        <v>2</v>
      </c>
      <c r="D64" s="11" t="s">
        <v>3</v>
      </c>
      <c r="E64" s="14" t="s">
        <v>8</v>
      </c>
    </row>
    <row r="65" spans="1:5" ht="28.8" x14ac:dyDescent="0.3">
      <c r="A65" s="12" t="s">
        <v>142</v>
      </c>
      <c r="B65" s="12" t="s">
        <v>6</v>
      </c>
      <c r="C65" s="29" t="s">
        <v>143</v>
      </c>
      <c r="D65" s="12">
        <v>4.5</v>
      </c>
      <c r="E65" s="32" t="s">
        <v>89</v>
      </c>
    </row>
    <row r="66" spans="1:5" ht="72" x14ac:dyDescent="0.3">
      <c r="A66" s="12" t="s">
        <v>145</v>
      </c>
      <c r="B66" s="48" t="s">
        <v>11</v>
      </c>
      <c r="C66" s="29" t="s">
        <v>152</v>
      </c>
      <c r="D66" s="12">
        <v>5.5</v>
      </c>
      <c r="E66" s="30" t="s">
        <v>147</v>
      </c>
    </row>
    <row r="67" spans="1:5" x14ac:dyDescent="0.3">
      <c r="A67" s="12" t="s">
        <v>145</v>
      </c>
      <c r="B67" s="48" t="s">
        <v>11</v>
      </c>
      <c r="C67" s="29" t="s">
        <v>148</v>
      </c>
      <c r="D67" s="12">
        <v>2.5</v>
      </c>
      <c r="E67" s="30" t="s">
        <v>149</v>
      </c>
    </row>
    <row r="68" spans="1:5" x14ac:dyDescent="0.3">
      <c r="A68" s="17" t="s">
        <v>146</v>
      </c>
      <c r="B68" s="17" t="s">
        <v>14</v>
      </c>
      <c r="C68" s="46" t="s">
        <v>150</v>
      </c>
      <c r="D68" s="12">
        <v>1</v>
      </c>
      <c r="E68" s="32" t="s">
        <v>151</v>
      </c>
    </row>
    <row r="69" spans="1:5" x14ac:dyDescent="0.3">
      <c r="A69" s="17"/>
      <c r="B69" s="17" t="s">
        <v>14</v>
      </c>
      <c r="C69" s="17" t="s">
        <v>144</v>
      </c>
      <c r="D69" s="12">
        <v>4.5</v>
      </c>
      <c r="E69" s="32" t="s">
        <v>89</v>
      </c>
    </row>
    <row r="70" spans="1:5" ht="28.8" x14ac:dyDescent="0.3">
      <c r="A70" s="12" t="s">
        <v>153</v>
      </c>
      <c r="B70" s="12" t="s">
        <v>43</v>
      </c>
      <c r="C70" s="46" t="s">
        <v>154</v>
      </c>
      <c r="D70" s="12">
        <v>2</v>
      </c>
      <c r="E70" s="50" t="s">
        <v>155</v>
      </c>
    </row>
    <row r="71" spans="1:5" ht="43.2" x14ac:dyDescent="0.3">
      <c r="A71" s="17"/>
      <c r="B71" s="17"/>
      <c r="C71" s="29" t="s">
        <v>156</v>
      </c>
      <c r="D71" s="12">
        <v>1.75</v>
      </c>
      <c r="E71" s="31" t="s">
        <v>157</v>
      </c>
    </row>
    <row r="72" spans="1:5" ht="28.8" x14ac:dyDescent="0.3">
      <c r="A72" s="12" t="s">
        <v>159</v>
      </c>
      <c r="B72" s="12" t="s">
        <v>47</v>
      </c>
      <c r="C72" s="29" t="s">
        <v>160</v>
      </c>
      <c r="D72" s="12">
        <v>2.75</v>
      </c>
      <c r="E72" s="30" t="s">
        <v>161</v>
      </c>
    </row>
    <row r="73" spans="1:5" ht="57.6" x14ac:dyDescent="0.3">
      <c r="A73" s="12" t="s">
        <v>162</v>
      </c>
      <c r="B73" s="12" t="s">
        <v>74</v>
      </c>
      <c r="C73" s="29" t="s">
        <v>163</v>
      </c>
      <c r="D73" s="12">
        <v>3</v>
      </c>
      <c r="E73" s="50" t="s">
        <v>65</v>
      </c>
    </row>
    <row r="74" spans="1:5" x14ac:dyDescent="0.3">
      <c r="A74" s="12" t="s">
        <v>169</v>
      </c>
      <c r="B74" s="12" t="s">
        <v>6</v>
      </c>
      <c r="C74" s="29" t="s">
        <v>170</v>
      </c>
      <c r="D74" s="12">
        <v>0.75</v>
      </c>
      <c r="E74" s="32" t="s">
        <v>171</v>
      </c>
    </row>
    <row r="75" spans="1:5" ht="15" thickBot="1" x14ac:dyDescent="0.35">
      <c r="A75" s="4"/>
      <c r="B75" s="4"/>
      <c r="C75" s="3"/>
      <c r="D75" s="68">
        <f>SUM(D65:D74)</f>
        <v>28.25</v>
      </c>
    </row>
    <row r="76" spans="1:5" ht="15" thickBot="1" x14ac:dyDescent="0.35">
      <c r="A76" s="13" t="s">
        <v>0</v>
      </c>
      <c r="B76" s="13" t="s">
        <v>1</v>
      </c>
      <c r="C76" s="13" t="s">
        <v>2</v>
      </c>
      <c r="D76" s="20" t="s">
        <v>3</v>
      </c>
      <c r="E76" s="14" t="s">
        <v>8</v>
      </c>
    </row>
    <row r="77" spans="1:5" ht="15" thickBot="1" x14ac:dyDescent="0.35">
      <c r="C77" t="s">
        <v>164</v>
      </c>
      <c r="D77" s="16">
        <v>21</v>
      </c>
    </row>
    <row r="79" spans="1:5" x14ac:dyDescent="0.3">
      <c r="A79" s="13" t="s">
        <v>0</v>
      </c>
      <c r="B79" s="13" t="s">
        <v>1</v>
      </c>
      <c r="C79" s="13" t="s">
        <v>2</v>
      </c>
      <c r="D79" s="11" t="s">
        <v>3</v>
      </c>
      <c r="E79" s="14" t="s">
        <v>8</v>
      </c>
    </row>
    <row r="80" spans="1:5" ht="129.6" x14ac:dyDescent="0.3">
      <c r="A80" s="48" t="s">
        <v>172</v>
      </c>
      <c r="B80" s="48" t="s">
        <v>11</v>
      </c>
      <c r="C80" s="29" t="s">
        <v>249</v>
      </c>
      <c r="D80" s="12">
        <v>11</v>
      </c>
      <c r="E80" s="30" t="s">
        <v>173</v>
      </c>
    </row>
    <row r="81" spans="1:5" ht="43.2" x14ac:dyDescent="0.3">
      <c r="A81" s="12" t="s">
        <v>167</v>
      </c>
      <c r="B81" s="12" t="s">
        <v>168</v>
      </c>
      <c r="C81" s="29" t="s">
        <v>174</v>
      </c>
      <c r="D81" s="12">
        <v>2.5</v>
      </c>
      <c r="E81" s="30" t="s">
        <v>175</v>
      </c>
    </row>
    <row r="82" spans="1:5" ht="57.6" x14ac:dyDescent="0.3">
      <c r="A82" s="12" t="s">
        <v>167</v>
      </c>
      <c r="B82" s="12" t="s">
        <v>168</v>
      </c>
      <c r="C82" s="29" t="s">
        <v>250</v>
      </c>
      <c r="D82" s="12">
        <v>1.5</v>
      </c>
      <c r="E82" s="31" t="s">
        <v>176</v>
      </c>
    </row>
    <row r="83" spans="1:5" ht="57.6" x14ac:dyDescent="0.3">
      <c r="A83" s="12" t="s">
        <v>177</v>
      </c>
      <c r="B83" s="12" t="s">
        <v>62</v>
      </c>
      <c r="C83" s="29" t="s">
        <v>178</v>
      </c>
      <c r="D83" s="12">
        <v>1.5</v>
      </c>
      <c r="E83" s="31" t="s">
        <v>176</v>
      </c>
    </row>
    <row r="84" spans="1:5" ht="43.2" x14ac:dyDescent="0.3">
      <c r="A84" s="28" t="s">
        <v>177</v>
      </c>
      <c r="B84" s="28" t="s">
        <v>62</v>
      </c>
      <c r="C84" s="46" t="s">
        <v>179</v>
      </c>
      <c r="D84" s="12">
        <v>1</v>
      </c>
      <c r="E84" s="31" t="s">
        <v>180</v>
      </c>
    </row>
    <row r="85" spans="1:5" ht="43.2" x14ac:dyDescent="0.3">
      <c r="A85" s="28" t="s">
        <v>181</v>
      </c>
      <c r="B85" s="28" t="s">
        <v>43</v>
      </c>
      <c r="C85" s="29" t="s">
        <v>185</v>
      </c>
      <c r="D85" s="12">
        <v>4.5</v>
      </c>
      <c r="E85" s="30" t="s">
        <v>186</v>
      </c>
    </row>
    <row r="86" spans="1:5" x14ac:dyDescent="0.3">
      <c r="A86" s="28" t="s">
        <v>190</v>
      </c>
      <c r="B86" s="28" t="s">
        <v>47</v>
      </c>
      <c r="C86" s="29" t="s">
        <v>191</v>
      </c>
      <c r="D86" s="12">
        <v>0.5</v>
      </c>
      <c r="E86" s="30" t="s">
        <v>35</v>
      </c>
    </row>
    <row r="87" spans="1:5" ht="36.6" customHeight="1" x14ac:dyDescent="0.3">
      <c r="A87" s="28" t="s">
        <v>187</v>
      </c>
      <c r="B87" s="28" t="s">
        <v>74</v>
      </c>
      <c r="C87" s="47" t="s">
        <v>189</v>
      </c>
      <c r="D87" s="12">
        <v>1</v>
      </c>
      <c r="E87" s="30" t="s">
        <v>128</v>
      </c>
    </row>
    <row r="88" spans="1:5" ht="43.2" x14ac:dyDescent="0.3">
      <c r="A88" s="28" t="s">
        <v>187</v>
      </c>
      <c r="B88" s="28" t="s">
        <v>74</v>
      </c>
      <c r="C88" s="29" t="s">
        <v>251</v>
      </c>
      <c r="D88" s="12">
        <v>1</v>
      </c>
      <c r="E88" s="30" t="s">
        <v>188</v>
      </c>
    </row>
    <row r="89" spans="1:5" x14ac:dyDescent="0.3">
      <c r="A89" s="28" t="s">
        <v>187</v>
      </c>
      <c r="B89" s="28" t="s">
        <v>74</v>
      </c>
      <c r="C89" s="29" t="s">
        <v>192</v>
      </c>
      <c r="D89" s="12">
        <v>2</v>
      </c>
      <c r="E89" s="32" t="s">
        <v>193</v>
      </c>
    </row>
    <row r="90" spans="1:5" ht="15" thickBot="1" x14ac:dyDescent="0.35">
      <c r="D90" s="68">
        <f>SUM(D80:D89)</f>
        <v>26.5</v>
      </c>
    </row>
    <row r="91" spans="1:5" x14ac:dyDescent="0.3">
      <c r="A91" s="13" t="s">
        <v>0</v>
      </c>
      <c r="B91" s="13" t="s">
        <v>1</v>
      </c>
      <c r="C91" s="13" t="s">
        <v>2</v>
      </c>
      <c r="D91" s="19" t="s">
        <v>3</v>
      </c>
      <c r="E91" s="14" t="s">
        <v>8</v>
      </c>
    </row>
    <row r="92" spans="1:5" ht="57.6" x14ac:dyDescent="0.3">
      <c r="A92" s="28" t="s">
        <v>196</v>
      </c>
      <c r="B92" s="28" t="s">
        <v>6</v>
      </c>
      <c r="C92" s="29" t="s">
        <v>252</v>
      </c>
      <c r="D92" s="12">
        <v>1</v>
      </c>
      <c r="E92" s="31" t="s">
        <v>197</v>
      </c>
    </row>
    <row r="93" spans="1:5" ht="86.4" x14ac:dyDescent="0.3">
      <c r="A93" s="28" t="s">
        <v>196</v>
      </c>
      <c r="B93" s="28" t="s">
        <v>6</v>
      </c>
      <c r="C93" s="29" t="s">
        <v>198</v>
      </c>
      <c r="D93" s="12">
        <v>5</v>
      </c>
      <c r="E93" s="30" t="s">
        <v>199</v>
      </c>
    </row>
    <row r="94" spans="1:5" x14ac:dyDescent="0.3">
      <c r="A94" s="28" t="s">
        <v>200</v>
      </c>
      <c r="B94" s="28" t="s">
        <v>11</v>
      </c>
      <c r="C94" s="29" t="s">
        <v>253</v>
      </c>
      <c r="D94" s="12">
        <v>1.5</v>
      </c>
      <c r="E94" s="30" t="s">
        <v>201</v>
      </c>
    </row>
    <row r="95" spans="1:5" ht="86.4" x14ac:dyDescent="0.3">
      <c r="A95" s="28" t="s">
        <v>200</v>
      </c>
      <c r="B95" s="28" t="s">
        <v>11</v>
      </c>
      <c r="C95" s="29" t="s">
        <v>202</v>
      </c>
      <c r="D95" s="12">
        <v>4</v>
      </c>
      <c r="E95" s="50" t="s">
        <v>103</v>
      </c>
    </row>
    <row r="96" spans="1:5" ht="43.2" x14ac:dyDescent="0.3">
      <c r="A96" s="28" t="s">
        <v>203</v>
      </c>
      <c r="B96" s="28" t="s">
        <v>168</v>
      </c>
      <c r="C96" s="29" t="s">
        <v>254</v>
      </c>
      <c r="D96" s="12">
        <v>4</v>
      </c>
      <c r="E96" s="32" t="s">
        <v>204</v>
      </c>
    </row>
    <row r="97" spans="1:5" x14ac:dyDescent="0.3">
      <c r="A97" s="28" t="s">
        <v>205</v>
      </c>
      <c r="B97" s="28" t="s">
        <v>206</v>
      </c>
      <c r="C97" s="29" t="s">
        <v>207</v>
      </c>
      <c r="D97" s="12">
        <v>2.5</v>
      </c>
      <c r="E97" s="32" t="s">
        <v>208</v>
      </c>
    </row>
    <row r="98" spans="1:5" ht="43.2" x14ac:dyDescent="0.3">
      <c r="A98" s="28" t="s">
        <v>205</v>
      </c>
      <c r="B98" s="28" t="s">
        <v>206</v>
      </c>
      <c r="C98" s="29" t="s">
        <v>210</v>
      </c>
      <c r="D98" s="12">
        <v>5</v>
      </c>
      <c r="E98" s="30" t="s">
        <v>209</v>
      </c>
    </row>
    <row r="99" spans="1:5" x14ac:dyDescent="0.3">
      <c r="A99" s="28" t="s">
        <v>212</v>
      </c>
      <c r="B99" s="28" t="s">
        <v>43</v>
      </c>
      <c r="C99" s="29" t="s">
        <v>38</v>
      </c>
      <c r="D99" s="12">
        <v>3.5</v>
      </c>
      <c r="E99" s="32" t="s">
        <v>213</v>
      </c>
    </row>
    <row r="100" spans="1:5" x14ac:dyDescent="0.3">
      <c r="A100" s="28" t="s">
        <v>214</v>
      </c>
      <c r="B100" s="28" t="s">
        <v>47</v>
      </c>
      <c r="C100" s="29" t="s">
        <v>255</v>
      </c>
      <c r="D100" s="12">
        <v>0.75</v>
      </c>
      <c r="E100" s="32" t="s">
        <v>217</v>
      </c>
    </row>
    <row r="101" spans="1:5" x14ac:dyDescent="0.3">
      <c r="A101" s="28" t="s">
        <v>214</v>
      </c>
      <c r="B101" s="28" t="s">
        <v>47</v>
      </c>
      <c r="C101" s="29" t="s">
        <v>215</v>
      </c>
      <c r="D101" s="12">
        <v>0.5</v>
      </c>
      <c r="E101" s="32" t="s">
        <v>216</v>
      </c>
    </row>
    <row r="102" spans="1:5" x14ac:dyDescent="0.3">
      <c r="A102" s="28" t="s">
        <v>220</v>
      </c>
      <c r="B102" s="28" t="s">
        <v>74</v>
      </c>
      <c r="C102" s="29" t="s">
        <v>215</v>
      </c>
      <c r="D102" s="12">
        <v>0.5</v>
      </c>
      <c r="E102" s="32" t="s">
        <v>92</v>
      </c>
    </row>
    <row r="103" spans="1:5" x14ac:dyDescent="0.3">
      <c r="A103" s="28" t="s">
        <v>220</v>
      </c>
      <c r="B103" s="28" t="s">
        <v>74</v>
      </c>
      <c r="C103" s="29" t="s">
        <v>215</v>
      </c>
      <c r="D103" s="12">
        <v>0.5</v>
      </c>
      <c r="E103" s="32" t="s">
        <v>221</v>
      </c>
    </row>
    <row r="104" spans="1:5" x14ac:dyDescent="0.3">
      <c r="A104" s="28" t="s">
        <v>220</v>
      </c>
      <c r="B104" s="28" t="s">
        <v>74</v>
      </c>
      <c r="C104" s="29" t="s">
        <v>222</v>
      </c>
      <c r="D104" s="12">
        <v>2.5</v>
      </c>
      <c r="E104" s="32" t="s">
        <v>223</v>
      </c>
    </row>
    <row r="105" spans="1:5" ht="15" thickBot="1" x14ac:dyDescent="0.35"/>
    <row r="106" spans="1:5" ht="15" thickBot="1" x14ac:dyDescent="0.35">
      <c r="D106" s="53">
        <f>SUM(D92:D105)</f>
        <v>31.25</v>
      </c>
    </row>
    <row r="107" spans="1:5" x14ac:dyDescent="0.3">
      <c r="A107" s="13" t="s">
        <v>0</v>
      </c>
      <c r="B107" s="13" t="s">
        <v>1</v>
      </c>
      <c r="C107" s="13" t="s">
        <v>2</v>
      </c>
      <c r="D107" s="19" t="s">
        <v>3</v>
      </c>
      <c r="E107" s="14" t="s">
        <v>8</v>
      </c>
    </row>
    <row r="108" spans="1:5" ht="57.6" x14ac:dyDescent="0.3">
      <c r="A108" s="12" t="s">
        <v>228</v>
      </c>
      <c r="B108" s="12" t="s">
        <v>6</v>
      </c>
      <c r="C108" s="29" t="s">
        <v>229</v>
      </c>
      <c r="D108" s="12">
        <v>2</v>
      </c>
      <c r="E108" s="30" t="s">
        <v>230</v>
      </c>
    </row>
    <row r="109" spans="1:5" ht="72" x14ac:dyDescent="0.3">
      <c r="A109" s="12" t="s">
        <v>231</v>
      </c>
      <c r="B109" s="12" t="s">
        <v>11</v>
      </c>
      <c r="C109" s="29" t="s">
        <v>232</v>
      </c>
      <c r="D109" s="12">
        <v>2.25</v>
      </c>
      <c r="E109" s="31" t="s">
        <v>233</v>
      </c>
    </row>
    <row r="110" spans="1:5" ht="43.2" x14ac:dyDescent="0.3">
      <c r="A110" s="12" t="s">
        <v>231</v>
      </c>
      <c r="B110" s="12" t="s">
        <v>11</v>
      </c>
      <c r="C110" s="29" t="s">
        <v>256</v>
      </c>
      <c r="D110" s="12">
        <v>2.5</v>
      </c>
      <c r="E110" s="31" t="s">
        <v>234</v>
      </c>
    </row>
    <row r="111" spans="1:5" ht="43.2" x14ac:dyDescent="0.3">
      <c r="A111" s="28" t="s">
        <v>257</v>
      </c>
      <c r="B111" s="28" t="s">
        <v>168</v>
      </c>
      <c r="C111" s="29" t="s">
        <v>258</v>
      </c>
      <c r="D111" s="12">
        <v>3.5</v>
      </c>
      <c r="E111" s="32" t="s">
        <v>259</v>
      </c>
    </row>
    <row r="112" spans="1:5" ht="43.2" x14ac:dyDescent="0.3">
      <c r="A112" s="28" t="s">
        <v>260</v>
      </c>
      <c r="B112" s="28" t="s">
        <v>206</v>
      </c>
      <c r="C112" s="29" t="s">
        <v>263</v>
      </c>
      <c r="D112" s="12">
        <v>1</v>
      </c>
      <c r="E112" s="32" t="s">
        <v>151</v>
      </c>
    </row>
    <row r="113" spans="1:5" x14ac:dyDescent="0.3">
      <c r="A113" s="28" t="s">
        <v>260</v>
      </c>
      <c r="B113" s="28" t="s">
        <v>206</v>
      </c>
      <c r="C113" s="29" t="s">
        <v>261</v>
      </c>
      <c r="D113" s="12">
        <v>1</v>
      </c>
      <c r="E113" s="32" t="s">
        <v>262</v>
      </c>
    </row>
    <row r="114" spans="1:5" ht="72" x14ac:dyDescent="0.3">
      <c r="A114" s="28" t="s">
        <v>260</v>
      </c>
      <c r="B114" s="28" t="s">
        <v>206</v>
      </c>
      <c r="C114" s="29" t="s">
        <v>264</v>
      </c>
      <c r="D114" s="12">
        <v>4</v>
      </c>
      <c r="E114" s="50" t="s">
        <v>265</v>
      </c>
    </row>
    <row r="115" spans="1:5" ht="43.2" x14ac:dyDescent="0.3">
      <c r="A115" s="28" t="s">
        <v>266</v>
      </c>
      <c r="B115" s="28" t="s">
        <v>43</v>
      </c>
      <c r="C115" s="29" t="s">
        <v>271</v>
      </c>
      <c r="D115" s="12">
        <v>3.5</v>
      </c>
      <c r="E115" s="32" t="s">
        <v>267</v>
      </c>
    </row>
    <row r="116" spans="1:5" ht="72" x14ac:dyDescent="0.3">
      <c r="A116" s="28" t="s">
        <v>268</v>
      </c>
      <c r="B116" s="28" t="s">
        <v>47</v>
      </c>
      <c r="C116" s="29" t="s">
        <v>270</v>
      </c>
      <c r="D116" s="12">
        <v>5</v>
      </c>
      <c r="E116" s="31" t="s">
        <v>269</v>
      </c>
    </row>
    <row r="117" spans="1:5" x14ac:dyDescent="0.3">
      <c r="A117" s="28" t="s">
        <v>272</v>
      </c>
      <c r="B117" s="28" t="s">
        <v>74</v>
      </c>
      <c r="C117" s="29" t="s">
        <v>34</v>
      </c>
      <c r="D117" s="12">
        <v>0.25</v>
      </c>
      <c r="E117" s="32" t="s">
        <v>273</v>
      </c>
    </row>
    <row r="118" spans="1:5" x14ac:dyDescent="0.3">
      <c r="A118" s="28" t="s">
        <v>272</v>
      </c>
      <c r="B118" s="28" t="s">
        <v>74</v>
      </c>
      <c r="C118" s="29" t="s">
        <v>38</v>
      </c>
      <c r="D118" s="12">
        <v>1.5</v>
      </c>
      <c r="E118" s="32" t="s">
        <v>274</v>
      </c>
    </row>
    <row r="119" spans="1:5" ht="15" thickBot="1" x14ac:dyDescent="0.35">
      <c r="D119" s="55">
        <f>SUM(D108:D118)</f>
        <v>26.5</v>
      </c>
    </row>
    <row r="121" spans="1:5" x14ac:dyDescent="0.3">
      <c r="A121" s="13" t="s">
        <v>0</v>
      </c>
      <c r="B121" s="13" t="s">
        <v>1</v>
      </c>
      <c r="C121" s="13" t="s">
        <v>2</v>
      </c>
      <c r="D121" s="19" t="s">
        <v>3</v>
      </c>
      <c r="E121" s="14" t="s">
        <v>8</v>
      </c>
    </row>
    <row r="122" spans="1:5" ht="86.4" x14ac:dyDescent="0.3">
      <c r="A122" s="12">
        <v>20.082021999999998</v>
      </c>
      <c r="B122" s="12" t="s">
        <v>6</v>
      </c>
      <c r="C122" s="69" t="s">
        <v>287</v>
      </c>
      <c r="D122" s="12">
        <v>5.25</v>
      </c>
      <c r="E122" s="31" t="s">
        <v>286</v>
      </c>
    </row>
    <row r="123" spans="1:5" s="4" customFormat="1" ht="43.2" x14ac:dyDescent="0.3">
      <c r="A123" s="12" t="s">
        <v>288</v>
      </c>
      <c r="B123" s="12" t="s">
        <v>11</v>
      </c>
      <c r="C123" s="69" t="s">
        <v>289</v>
      </c>
      <c r="D123" s="12">
        <v>4</v>
      </c>
      <c r="E123" s="31" t="s">
        <v>103</v>
      </c>
    </row>
    <row r="124" spans="1:5" ht="57.6" x14ac:dyDescent="0.3">
      <c r="A124" s="12" t="s">
        <v>291</v>
      </c>
      <c r="B124" s="12" t="s">
        <v>290</v>
      </c>
      <c r="C124" s="69" t="s">
        <v>292</v>
      </c>
      <c r="D124" s="12">
        <v>3.5</v>
      </c>
      <c r="E124" s="31" t="s">
        <v>293</v>
      </c>
    </row>
    <row r="125" spans="1:5" s="4" customFormat="1" ht="28.8" x14ac:dyDescent="0.3">
      <c r="A125" s="12" t="s">
        <v>297</v>
      </c>
      <c r="B125" s="28" t="s">
        <v>206</v>
      </c>
      <c r="C125" s="69" t="s">
        <v>294</v>
      </c>
      <c r="D125" s="12">
        <v>0.25</v>
      </c>
      <c r="E125" s="31" t="s">
        <v>113</v>
      </c>
    </row>
    <row r="126" spans="1:5" x14ac:dyDescent="0.3">
      <c r="A126" s="12" t="s">
        <v>297</v>
      </c>
      <c r="B126" s="28" t="s">
        <v>206</v>
      </c>
      <c r="C126" s="70" t="s">
        <v>295</v>
      </c>
      <c r="D126" s="12">
        <v>0.5</v>
      </c>
      <c r="E126" s="32" t="s">
        <v>296</v>
      </c>
    </row>
    <row r="127" spans="1:5" x14ac:dyDescent="0.3">
      <c r="A127" s="12" t="s">
        <v>299</v>
      </c>
      <c r="B127" s="28" t="s">
        <v>43</v>
      </c>
      <c r="C127" s="70" t="s">
        <v>298</v>
      </c>
      <c r="D127" s="12">
        <v>0.5</v>
      </c>
      <c r="E127" s="32" t="s">
        <v>35</v>
      </c>
    </row>
    <row r="128" spans="1:5" x14ac:dyDescent="0.3">
      <c r="A128" s="12" t="s">
        <v>299</v>
      </c>
      <c r="B128" s="28" t="s">
        <v>43</v>
      </c>
      <c r="C128" s="70" t="s">
        <v>300</v>
      </c>
      <c r="D128" s="12">
        <v>0.5</v>
      </c>
      <c r="E128" s="32" t="s">
        <v>301</v>
      </c>
    </row>
    <row r="129" spans="1:5" ht="57.6" x14ac:dyDescent="0.3">
      <c r="A129" s="12" t="s">
        <v>299</v>
      </c>
      <c r="B129" s="28" t="s">
        <v>43</v>
      </c>
      <c r="C129" s="70" t="s">
        <v>302</v>
      </c>
      <c r="D129" s="12">
        <v>4.75</v>
      </c>
      <c r="E129" s="50" t="s">
        <v>303</v>
      </c>
    </row>
    <row r="130" spans="1:5" x14ac:dyDescent="0.3">
      <c r="A130" s="12" t="s">
        <v>304</v>
      </c>
      <c r="B130" s="28" t="s">
        <v>47</v>
      </c>
      <c r="C130" s="70" t="s">
        <v>305</v>
      </c>
      <c r="D130" s="12">
        <v>1</v>
      </c>
      <c r="E130" s="32" t="s">
        <v>306</v>
      </c>
    </row>
    <row r="131" spans="1:5" ht="43.2" x14ac:dyDescent="0.3">
      <c r="A131" s="12" t="s">
        <v>304</v>
      </c>
      <c r="B131" s="28" t="s">
        <v>47</v>
      </c>
      <c r="C131" s="70" t="s">
        <v>308</v>
      </c>
      <c r="D131" s="12">
        <v>5.25</v>
      </c>
      <c r="E131" s="31" t="s">
        <v>307</v>
      </c>
    </row>
    <row r="132" spans="1:5" s="5" customFormat="1" ht="28.8" x14ac:dyDescent="0.3">
      <c r="A132" s="12" t="s">
        <v>309</v>
      </c>
      <c r="B132" s="28" t="s">
        <v>74</v>
      </c>
      <c r="C132" s="70" t="s">
        <v>316</v>
      </c>
      <c r="D132" s="12">
        <v>1</v>
      </c>
      <c r="E132" s="30" t="s">
        <v>310</v>
      </c>
    </row>
    <row r="133" spans="1:5" x14ac:dyDescent="0.3">
      <c r="A133" s="12" t="s">
        <v>309</v>
      </c>
      <c r="B133" s="28" t="s">
        <v>74</v>
      </c>
      <c r="C133" s="70" t="s">
        <v>311</v>
      </c>
      <c r="D133" s="12">
        <v>2</v>
      </c>
      <c r="E133" s="32" t="s">
        <v>312</v>
      </c>
    </row>
    <row r="134" spans="1:5" x14ac:dyDescent="0.3">
      <c r="A134" s="12" t="s">
        <v>309</v>
      </c>
      <c r="B134" s="28" t="s">
        <v>74</v>
      </c>
      <c r="C134" s="70" t="s">
        <v>313</v>
      </c>
      <c r="D134" s="12">
        <v>0.75</v>
      </c>
      <c r="E134" s="32" t="s">
        <v>122</v>
      </c>
    </row>
    <row r="135" spans="1:5" x14ac:dyDescent="0.3">
      <c r="A135" s="12" t="s">
        <v>309</v>
      </c>
      <c r="B135" s="28" t="s">
        <v>74</v>
      </c>
      <c r="C135" s="70" t="s">
        <v>314</v>
      </c>
      <c r="D135" s="12">
        <v>1</v>
      </c>
      <c r="E135" s="32" t="s">
        <v>315</v>
      </c>
    </row>
    <row r="136" spans="1:5" ht="43.2" x14ac:dyDescent="0.3">
      <c r="A136" s="12" t="s">
        <v>309</v>
      </c>
      <c r="B136" s="28" t="s">
        <v>74</v>
      </c>
      <c r="C136" s="70" t="s">
        <v>317</v>
      </c>
      <c r="D136" s="12">
        <v>1</v>
      </c>
      <c r="E136" s="32" t="s">
        <v>121</v>
      </c>
    </row>
    <row r="137" spans="1:5" s="5" customFormat="1" ht="57.6" x14ac:dyDescent="0.3">
      <c r="A137" s="12" t="s">
        <v>309</v>
      </c>
      <c r="B137" s="28" t="s">
        <v>74</v>
      </c>
      <c r="C137" s="56" t="s">
        <v>318</v>
      </c>
      <c r="D137" s="12">
        <v>2</v>
      </c>
      <c r="E137" s="30" t="s">
        <v>319</v>
      </c>
    </row>
    <row r="138" spans="1:5" ht="15" thickBot="1" x14ac:dyDescent="0.35">
      <c r="D138" s="68">
        <f>SUM(D122:D137)</f>
        <v>33.25</v>
      </c>
    </row>
    <row r="140" spans="1:5" x14ac:dyDescent="0.3">
      <c r="A140" s="13" t="s">
        <v>0</v>
      </c>
      <c r="B140" s="13" t="s">
        <v>1</v>
      </c>
      <c r="C140" s="13" t="s">
        <v>2</v>
      </c>
      <c r="D140" s="19" t="s">
        <v>3</v>
      </c>
      <c r="E140" s="14" t="s">
        <v>8</v>
      </c>
    </row>
    <row r="141" spans="1:5" x14ac:dyDescent="0.3">
      <c r="A141" s="59" t="s">
        <v>321</v>
      </c>
      <c r="B141" s="59" t="s">
        <v>6</v>
      </c>
      <c r="C141" s="59" t="s">
        <v>322</v>
      </c>
      <c r="D141" s="60">
        <v>1</v>
      </c>
      <c r="E141" s="61" t="s">
        <v>151</v>
      </c>
    </row>
    <row r="142" spans="1:5" ht="28.8" x14ac:dyDescent="0.3">
      <c r="A142" s="59" t="s">
        <v>321</v>
      </c>
      <c r="B142" s="59" t="s">
        <v>6</v>
      </c>
      <c r="C142" s="62" t="s">
        <v>323</v>
      </c>
      <c r="D142" s="60">
        <v>2</v>
      </c>
      <c r="E142" s="61" t="s">
        <v>326</v>
      </c>
    </row>
    <row r="143" spans="1:5" x14ac:dyDescent="0.3">
      <c r="A143" s="59" t="s">
        <v>329</v>
      </c>
      <c r="B143" s="59" t="s">
        <v>11</v>
      </c>
      <c r="C143" s="59" t="s">
        <v>322</v>
      </c>
      <c r="D143" s="60">
        <v>1.5</v>
      </c>
      <c r="E143" s="61" t="s">
        <v>201</v>
      </c>
    </row>
    <row r="144" spans="1:5" x14ac:dyDescent="0.3">
      <c r="A144" s="59" t="s">
        <v>329</v>
      </c>
      <c r="B144" s="59" t="s">
        <v>11</v>
      </c>
      <c r="C144" s="59" t="s">
        <v>327</v>
      </c>
      <c r="D144" s="60">
        <v>2.5</v>
      </c>
      <c r="E144" s="61" t="s">
        <v>328</v>
      </c>
    </row>
    <row r="145" spans="1:5" x14ac:dyDescent="0.3">
      <c r="A145" s="59" t="s">
        <v>325</v>
      </c>
      <c r="B145" s="59" t="s">
        <v>14</v>
      </c>
      <c r="C145" s="59" t="s">
        <v>324</v>
      </c>
      <c r="D145" s="60">
        <v>4</v>
      </c>
      <c r="E145" s="61" t="s">
        <v>324</v>
      </c>
    </row>
    <row r="146" spans="1:5" x14ac:dyDescent="0.3">
      <c r="A146" s="59" t="s">
        <v>330</v>
      </c>
      <c r="B146" s="59" t="s">
        <v>331</v>
      </c>
      <c r="C146" s="59" t="s">
        <v>339</v>
      </c>
      <c r="D146" s="60">
        <v>2.5</v>
      </c>
      <c r="E146" s="61" t="s">
        <v>234</v>
      </c>
    </row>
    <row r="147" spans="1:5" x14ac:dyDescent="0.3">
      <c r="A147" s="59" t="s">
        <v>330</v>
      </c>
      <c r="B147" s="59" t="s">
        <v>331</v>
      </c>
      <c r="C147" s="59" t="s">
        <v>305</v>
      </c>
      <c r="D147" s="60">
        <v>0.5</v>
      </c>
      <c r="E147" s="61" t="s">
        <v>336</v>
      </c>
    </row>
    <row r="148" spans="1:5" ht="28.8" x14ac:dyDescent="0.3">
      <c r="A148" s="59" t="s">
        <v>330</v>
      </c>
      <c r="B148" s="59" t="s">
        <v>331</v>
      </c>
      <c r="C148" s="62" t="s">
        <v>344</v>
      </c>
      <c r="D148" s="60">
        <v>0.25</v>
      </c>
      <c r="E148" s="61" t="s">
        <v>337</v>
      </c>
    </row>
    <row r="149" spans="1:5" x14ac:dyDescent="0.3">
      <c r="A149" s="59" t="s">
        <v>330</v>
      </c>
      <c r="B149" s="59" t="s">
        <v>206</v>
      </c>
      <c r="C149" s="59" t="s">
        <v>207</v>
      </c>
      <c r="D149" s="60">
        <v>1</v>
      </c>
      <c r="E149" s="61" t="s">
        <v>338</v>
      </c>
    </row>
    <row r="150" spans="1:5" x14ac:dyDescent="0.3">
      <c r="A150" s="59" t="s">
        <v>342</v>
      </c>
      <c r="B150" s="59" t="s">
        <v>333</v>
      </c>
      <c r="C150" s="59" t="s">
        <v>332</v>
      </c>
      <c r="D150" s="60">
        <v>0.5</v>
      </c>
      <c r="E150" s="61" t="s">
        <v>92</v>
      </c>
    </row>
    <row r="151" spans="1:5" ht="28.8" x14ac:dyDescent="0.3">
      <c r="A151" s="59" t="s">
        <v>342</v>
      </c>
      <c r="B151" s="59" t="s">
        <v>333</v>
      </c>
      <c r="C151" s="62" t="s">
        <v>341</v>
      </c>
      <c r="D151" s="60">
        <v>2</v>
      </c>
      <c r="E151" s="61" t="s">
        <v>340</v>
      </c>
    </row>
    <row r="152" spans="1:5" s="4" customFormat="1" ht="28.8" x14ac:dyDescent="0.3">
      <c r="A152" s="60" t="s">
        <v>342</v>
      </c>
      <c r="B152" s="60" t="s">
        <v>333</v>
      </c>
      <c r="C152" s="63" t="s">
        <v>343</v>
      </c>
      <c r="D152" s="60">
        <v>3</v>
      </c>
      <c r="E152" s="64" t="s">
        <v>345</v>
      </c>
    </row>
    <row r="153" spans="1:5" x14ac:dyDescent="0.3">
      <c r="A153" s="59" t="s">
        <v>350</v>
      </c>
      <c r="B153" s="59" t="s">
        <v>334</v>
      </c>
      <c r="C153" s="59" t="s">
        <v>348</v>
      </c>
      <c r="D153" s="60">
        <v>0.5</v>
      </c>
      <c r="E153" s="61" t="s">
        <v>349</v>
      </c>
    </row>
    <row r="154" spans="1:5" s="4" customFormat="1" ht="57.6" x14ac:dyDescent="0.3">
      <c r="A154" s="60" t="s">
        <v>350</v>
      </c>
      <c r="B154" s="60" t="s">
        <v>334</v>
      </c>
      <c r="C154" s="63" t="s">
        <v>351</v>
      </c>
      <c r="D154" s="60">
        <v>3</v>
      </c>
      <c r="E154" s="64" t="s">
        <v>352</v>
      </c>
    </row>
    <row r="155" spans="1:5" s="5" customFormat="1" ht="28.8" x14ac:dyDescent="0.3">
      <c r="A155" s="60" t="s">
        <v>353</v>
      </c>
      <c r="B155" s="65" t="s">
        <v>335</v>
      </c>
      <c r="C155" s="66" t="s">
        <v>347</v>
      </c>
      <c r="D155" s="60">
        <v>1.5</v>
      </c>
      <c r="E155" s="67" t="s">
        <v>201</v>
      </c>
    </row>
    <row r="156" spans="1:5" ht="15" thickBot="1" x14ac:dyDescent="0.35"/>
    <row r="157" spans="1:5" ht="15" thickBot="1" x14ac:dyDescent="0.35">
      <c r="D157" s="54">
        <f>SUM(D141:D156)</f>
        <v>25.75</v>
      </c>
    </row>
    <row r="159" spans="1:5" x14ac:dyDescent="0.3">
      <c r="A159" s="13" t="s">
        <v>0</v>
      </c>
      <c r="B159" s="13" t="s">
        <v>1</v>
      </c>
      <c r="C159" s="13" t="s">
        <v>2</v>
      </c>
      <c r="D159" s="19" t="s">
        <v>3</v>
      </c>
      <c r="E159" s="14" t="s">
        <v>8</v>
      </c>
    </row>
    <row r="160" spans="1:5" ht="28.8" x14ac:dyDescent="0.3">
      <c r="A160" s="17" t="s">
        <v>354</v>
      </c>
      <c r="B160" s="17" t="s">
        <v>6</v>
      </c>
      <c r="C160" s="29" t="s">
        <v>355</v>
      </c>
      <c r="D160" s="12">
        <v>0.75</v>
      </c>
      <c r="E160" s="32" t="s">
        <v>356</v>
      </c>
    </row>
    <row r="161" spans="1:5" x14ac:dyDescent="0.3">
      <c r="A161" s="17" t="s">
        <v>354</v>
      </c>
      <c r="B161" s="17" t="s">
        <v>6</v>
      </c>
      <c r="C161" s="17" t="s">
        <v>357</v>
      </c>
      <c r="D161" s="12">
        <v>0.5</v>
      </c>
      <c r="E161" s="32" t="s">
        <v>48</v>
      </c>
    </row>
    <row r="162" spans="1:5" s="4" customFormat="1" ht="43.2" x14ac:dyDescent="0.3">
      <c r="A162" s="12" t="s">
        <v>354</v>
      </c>
      <c r="B162" s="12" t="s">
        <v>6</v>
      </c>
      <c r="C162" s="47" t="s">
        <v>358</v>
      </c>
      <c r="D162" s="12">
        <v>1</v>
      </c>
      <c r="E162" s="31" t="s">
        <v>359</v>
      </c>
    </row>
    <row r="163" spans="1:5" x14ac:dyDescent="0.3">
      <c r="A163" s="17" t="s">
        <v>360</v>
      </c>
      <c r="B163" s="17" t="s">
        <v>11</v>
      </c>
      <c r="C163" s="17" t="s">
        <v>361</v>
      </c>
      <c r="D163" s="12">
        <v>0.5</v>
      </c>
      <c r="E163" s="32" t="s">
        <v>362</v>
      </c>
    </row>
    <row r="164" spans="1:5" x14ac:dyDescent="0.3">
      <c r="A164" s="17"/>
      <c r="B164" s="17" t="s">
        <v>11</v>
      </c>
      <c r="C164" s="17" t="s">
        <v>363</v>
      </c>
      <c r="D164" s="12">
        <v>1</v>
      </c>
      <c r="E164" s="32" t="s">
        <v>364</v>
      </c>
    </row>
    <row r="165" spans="1:5" ht="28.8" x14ac:dyDescent="0.3">
      <c r="A165" s="17" t="s">
        <v>365</v>
      </c>
      <c r="B165" s="17" t="s">
        <v>14</v>
      </c>
      <c r="C165" s="29" t="s">
        <v>367</v>
      </c>
      <c r="D165" s="12">
        <v>0.75</v>
      </c>
      <c r="E165" s="32" t="s">
        <v>366</v>
      </c>
    </row>
    <row r="166" spans="1:5" ht="28.8" x14ac:dyDescent="0.3">
      <c r="A166" s="17" t="s">
        <v>365</v>
      </c>
      <c r="B166" s="17" t="s">
        <v>168</v>
      </c>
      <c r="C166" s="29" t="s">
        <v>368</v>
      </c>
      <c r="D166" s="12">
        <v>0.5</v>
      </c>
      <c r="E166" s="32" t="s">
        <v>369</v>
      </c>
    </row>
    <row r="167" spans="1:5" s="26" customFormat="1" ht="43.2" x14ac:dyDescent="0.3">
      <c r="A167" s="12" t="s">
        <v>365</v>
      </c>
      <c r="B167" s="12" t="s">
        <v>14</v>
      </c>
      <c r="C167" s="58" t="s">
        <v>370</v>
      </c>
      <c r="D167" s="12">
        <v>5.75</v>
      </c>
      <c r="E167" s="31" t="s">
        <v>371</v>
      </c>
    </row>
    <row r="168" spans="1:5" x14ac:dyDescent="0.3">
      <c r="A168" s="48" t="s">
        <v>372</v>
      </c>
      <c r="B168" s="48" t="s">
        <v>206</v>
      </c>
      <c r="C168" s="29" t="s">
        <v>38</v>
      </c>
      <c r="D168" s="12">
        <v>0.5</v>
      </c>
      <c r="E168" s="32" t="s">
        <v>35</v>
      </c>
    </row>
    <row r="169" spans="1:5" x14ac:dyDescent="0.3">
      <c r="A169" s="17" t="s">
        <v>373</v>
      </c>
      <c r="B169" s="17" t="s">
        <v>43</v>
      </c>
      <c r="C169" s="29" t="s">
        <v>375</v>
      </c>
      <c r="D169" s="12">
        <v>0.5</v>
      </c>
      <c r="E169" s="32" t="s">
        <v>374</v>
      </c>
    </row>
    <row r="170" spans="1:5" s="4" customFormat="1" ht="28.8" x14ac:dyDescent="0.3">
      <c r="A170" s="12" t="s">
        <v>373</v>
      </c>
      <c r="B170" s="12" t="s">
        <v>43</v>
      </c>
      <c r="C170" s="47" t="s">
        <v>376</v>
      </c>
      <c r="D170" s="12">
        <v>3.75</v>
      </c>
      <c r="E170" s="31" t="s">
        <v>377</v>
      </c>
    </row>
    <row r="171" spans="1:5" s="5" customFormat="1" ht="43.2" x14ac:dyDescent="0.3">
      <c r="A171" s="48" t="s">
        <v>378</v>
      </c>
      <c r="B171" s="48" t="s">
        <v>334</v>
      </c>
      <c r="C171" s="56" t="s">
        <v>380</v>
      </c>
      <c r="D171" s="12">
        <v>2</v>
      </c>
      <c r="E171" s="30" t="s">
        <v>379</v>
      </c>
    </row>
    <row r="172" spans="1:5" x14ac:dyDescent="0.3">
      <c r="A172" s="17" t="s">
        <v>381</v>
      </c>
      <c r="B172" s="17" t="s">
        <v>74</v>
      </c>
      <c r="C172" s="17" t="s">
        <v>382</v>
      </c>
      <c r="D172" s="12">
        <v>0.5</v>
      </c>
      <c r="E172" s="32" t="s">
        <v>92</v>
      </c>
    </row>
    <row r="173" spans="1:5" s="4" customFormat="1" ht="28.8" x14ac:dyDescent="0.3">
      <c r="A173" s="17" t="s">
        <v>381</v>
      </c>
      <c r="B173" s="17" t="s">
        <v>74</v>
      </c>
      <c r="C173" s="47" t="s">
        <v>383</v>
      </c>
      <c r="D173" s="12">
        <v>0.5</v>
      </c>
      <c r="E173" s="31" t="s">
        <v>349</v>
      </c>
    </row>
    <row r="174" spans="1:5" x14ac:dyDescent="0.3">
      <c r="A174" s="17" t="s">
        <v>381</v>
      </c>
      <c r="B174" s="17" t="s">
        <v>74</v>
      </c>
      <c r="C174" s="17" t="s">
        <v>382</v>
      </c>
      <c r="D174" s="12">
        <v>0.5</v>
      </c>
      <c r="E174" s="32" t="s">
        <v>221</v>
      </c>
    </row>
    <row r="175" spans="1:5" ht="57.6" x14ac:dyDescent="0.3">
      <c r="A175" s="48" t="s">
        <v>381</v>
      </c>
      <c r="B175" s="48" t="s">
        <v>74</v>
      </c>
      <c r="C175" s="29" t="s">
        <v>387</v>
      </c>
      <c r="D175" s="12">
        <v>5.25</v>
      </c>
      <c r="E175" s="30" t="s">
        <v>386</v>
      </c>
    </row>
    <row r="176" spans="1:5" x14ac:dyDescent="0.3">
      <c r="A176" s="17"/>
      <c r="B176" s="17"/>
      <c r="C176" s="17"/>
      <c r="D176" s="12"/>
      <c r="E176" s="32"/>
    </row>
    <row r="177" spans="1:5" x14ac:dyDescent="0.3">
      <c r="D177" s="52">
        <f>SUM(D160:D176)</f>
        <v>24.25</v>
      </c>
    </row>
    <row r="178" spans="1:5" x14ac:dyDescent="0.3">
      <c r="A178" s="13" t="s">
        <v>0</v>
      </c>
      <c r="B178" s="13" t="s">
        <v>1</v>
      </c>
      <c r="C178" s="13" t="s">
        <v>2</v>
      </c>
      <c r="D178" s="19" t="s">
        <v>3</v>
      </c>
      <c r="E178" s="14" t="s">
        <v>8</v>
      </c>
    </row>
    <row r="179" spans="1:5" s="5" customFormat="1" ht="100.8" x14ac:dyDescent="0.3">
      <c r="A179" s="48" t="s">
        <v>388</v>
      </c>
      <c r="B179" s="48" t="s">
        <v>6</v>
      </c>
      <c r="C179" s="56" t="s">
        <v>395</v>
      </c>
      <c r="D179" s="12">
        <v>5</v>
      </c>
      <c r="E179" s="30" t="s">
        <v>209</v>
      </c>
    </row>
    <row r="180" spans="1:5" ht="86.4" x14ac:dyDescent="0.3">
      <c r="A180" s="12" t="s">
        <v>389</v>
      </c>
      <c r="B180" s="48" t="s">
        <v>11</v>
      </c>
      <c r="C180" s="29" t="s">
        <v>396</v>
      </c>
      <c r="D180" s="12">
        <v>3</v>
      </c>
      <c r="E180" s="30" t="s">
        <v>397</v>
      </c>
    </row>
    <row r="181" spans="1:5" ht="57.6" x14ac:dyDescent="0.3">
      <c r="A181" s="12" t="s">
        <v>389</v>
      </c>
      <c r="B181" s="48" t="s">
        <v>11</v>
      </c>
      <c r="C181" s="29" t="s">
        <v>400</v>
      </c>
      <c r="D181" s="12">
        <v>3.5</v>
      </c>
      <c r="E181" s="31" t="s">
        <v>58</v>
      </c>
    </row>
    <row r="182" spans="1:5" x14ac:dyDescent="0.3">
      <c r="A182" s="17" t="s">
        <v>401</v>
      </c>
      <c r="B182" s="57" t="s">
        <v>14</v>
      </c>
      <c r="C182" s="17" t="s">
        <v>402</v>
      </c>
      <c r="D182" s="12">
        <v>0.25</v>
      </c>
      <c r="E182" s="32" t="s">
        <v>403</v>
      </c>
    </row>
    <row r="183" spans="1:5" x14ac:dyDescent="0.3">
      <c r="A183" s="17"/>
      <c r="B183" s="57" t="s">
        <v>14</v>
      </c>
      <c r="C183" s="17" t="s">
        <v>404</v>
      </c>
      <c r="D183" s="12">
        <v>0.5</v>
      </c>
      <c r="E183" s="32" t="s">
        <v>405</v>
      </c>
    </row>
    <row r="184" spans="1:5" ht="86.4" x14ac:dyDescent="0.3">
      <c r="A184" s="17"/>
      <c r="B184" s="57" t="s">
        <v>168</v>
      </c>
      <c r="C184" s="29" t="s">
        <v>406</v>
      </c>
      <c r="D184" s="12">
        <v>4.5</v>
      </c>
      <c r="E184" s="30" t="s">
        <v>407</v>
      </c>
    </row>
    <row r="185" spans="1:5" ht="115.2" x14ac:dyDescent="0.3">
      <c r="A185" s="12" t="s">
        <v>410</v>
      </c>
      <c r="B185" s="57" t="s">
        <v>31</v>
      </c>
      <c r="C185" s="29" t="s">
        <v>408</v>
      </c>
      <c r="D185" s="12">
        <v>4.5</v>
      </c>
      <c r="E185" s="31" t="s">
        <v>186</v>
      </c>
    </row>
    <row r="186" spans="1:5" s="4" customFormat="1" ht="28.8" x14ac:dyDescent="0.3">
      <c r="A186" s="12" t="s">
        <v>409</v>
      </c>
      <c r="B186" s="28" t="s">
        <v>43</v>
      </c>
      <c r="C186" s="56" t="s">
        <v>414</v>
      </c>
      <c r="D186" s="12">
        <v>0.5</v>
      </c>
      <c r="E186" s="31" t="s">
        <v>92</v>
      </c>
    </row>
    <row r="187" spans="1:5" x14ac:dyDescent="0.3">
      <c r="A187" s="12" t="s">
        <v>409</v>
      </c>
      <c r="B187" s="28" t="s">
        <v>43</v>
      </c>
      <c r="C187" s="17" t="s">
        <v>411</v>
      </c>
      <c r="D187" s="12">
        <v>0.5</v>
      </c>
      <c r="E187" s="32" t="s">
        <v>349</v>
      </c>
    </row>
    <row r="188" spans="1:5" x14ac:dyDescent="0.3">
      <c r="A188" s="12" t="s">
        <v>409</v>
      </c>
      <c r="B188" s="28" t="s">
        <v>43</v>
      </c>
      <c r="C188" s="17" t="s">
        <v>412</v>
      </c>
      <c r="D188" s="12">
        <v>0.25</v>
      </c>
      <c r="E188" s="32" t="s">
        <v>413</v>
      </c>
    </row>
    <row r="189" spans="1:5" ht="28.8" x14ac:dyDescent="0.3">
      <c r="A189" s="12" t="s">
        <v>409</v>
      </c>
      <c r="B189" s="28" t="s">
        <v>43</v>
      </c>
      <c r="C189" s="29" t="s">
        <v>416</v>
      </c>
      <c r="D189" s="12">
        <v>1.5</v>
      </c>
      <c r="E189" s="32" t="s">
        <v>415</v>
      </c>
    </row>
    <row r="190" spans="1:5" ht="28.8" x14ac:dyDescent="0.3">
      <c r="A190" s="12" t="s">
        <v>418</v>
      </c>
      <c r="B190" s="28" t="s">
        <v>91</v>
      </c>
      <c r="C190" s="29" t="s">
        <v>419</v>
      </c>
      <c r="D190" s="12">
        <v>1.25</v>
      </c>
      <c r="E190" s="31" t="s">
        <v>417</v>
      </c>
    </row>
    <row r="191" spans="1:5" s="4" customFormat="1" ht="28.8" x14ac:dyDescent="0.3">
      <c r="A191" s="12" t="s">
        <v>418</v>
      </c>
      <c r="B191" s="28" t="s">
        <v>91</v>
      </c>
      <c r="C191" s="47" t="s">
        <v>420</v>
      </c>
      <c r="D191" s="12">
        <v>1</v>
      </c>
      <c r="E191" s="31" t="s">
        <v>421</v>
      </c>
    </row>
    <row r="192" spans="1:5" x14ac:dyDescent="0.3">
      <c r="A192" s="12" t="s">
        <v>422</v>
      </c>
      <c r="B192" s="28" t="s">
        <v>74</v>
      </c>
      <c r="C192" s="17" t="s">
        <v>34</v>
      </c>
      <c r="D192" s="12">
        <v>1.25</v>
      </c>
      <c r="E192" s="32" t="s">
        <v>423</v>
      </c>
    </row>
    <row r="193" spans="1:5" ht="28.8" x14ac:dyDescent="0.3">
      <c r="A193" s="12" t="s">
        <v>422</v>
      </c>
      <c r="B193" s="28" t="s">
        <v>74</v>
      </c>
      <c r="C193" s="29" t="s">
        <v>424</v>
      </c>
      <c r="D193" s="12">
        <v>1.5</v>
      </c>
      <c r="E193" s="50" t="s">
        <v>44</v>
      </c>
    </row>
    <row r="194" spans="1:5" ht="15" thickBot="1" x14ac:dyDescent="0.35">
      <c r="D194" s="55">
        <f>SUM(D179:D193)</f>
        <v>29</v>
      </c>
    </row>
    <row r="195" spans="1:5" x14ac:dyDescent="0.3">
      <c r="A195" s="13" t="s">
        <v>0</v>
      </c>
      <c r="B195" s="13" t="s">
        <v>1</v>
      </c>
      <c r="C195" s="13" t="s">
        <v>2</v>
      </c>
      <c r="D195" s="19" t="s">
        <v>3</v>
      </c>
      <c r="E195" s="14" t="s">
        <v>8</v>
      </c>
    </row>
    <row r="196" spans="1:5" ht="57.6" x14ac:dyDescent="0.3">
      <c r="A196" s="28" t="s">
        <v>426</v>
      </c>
      <c r="B196" s="28" t="s">
        <v>6</v>
      </c>
      <c r="C196" s="29" t="s">
        <v>453</v>
      </c>
      <c r="D196" s="12">
        <v>4</v>
      </c>
      <c r="E196" s="50" t="s">
        <v>204</v>
      </c>
    </row>
    <row r="197" spans="1:5" x14ac:dyDescent="0.3">
      <c r="A197" s="28" t="s">
        <v>427</v>
      </c>
      <c r="B197" s="28" t="s">
        <v>11</v>
      </c>
      <c r="C197" s="17" t="s">
        <v>428</v>
      </c>
      <c r="D197" s="12">
        <v>0.25</v>
      </c>
      <c r="E197" s="32" t="s">
        <v>429</v>
      </c>
    </row>
    <row r="198" spans="1:5" ht="43.2" x14ac:dyDescent="0.3">
      <c r="A198" s="28" t="s">
        <v>427</v>
      </c>
      <c r="B198" s="28" t="s">
        <v>11</v>
      </c>
      <c r="C198" s="29" t="s">
        <v>430</v>
      </c>
      <c r="D198" s="12">
        <v>3.5</v>
      </c>
      <c r="E198" s="31" t="s">
        <v>433</v>
      </c>
    </row>
    <row r="199" spans="1:5" x14ac:dyDescent="0.3">
      <c r="A199" s="28" t="s">
        <v>431</v>
      </c>
      <c r="B199" s="28" t="s">
        <v>14</v>
      </c>
      <c r="C199" s="17" t="s">
        <v>432</v>
      </c>
      <c r="D199" s="12">
        <v>4</v>
      </c>
      <c r="E199" s="32"/>
    </row>
    <row r="200" spans="1:5" x14ac:dyDescent="0.3">
      <c r="A200" s="28" t="s">
        <v>434</v>
      </c>
      <c r="B200" s="28" t="s">
        <v>31</v>
      </c>
      <c r="C200" s="17" t="s">
        <v>437</v>
      </c>
      <c r="D200" s="12">
        <v>0.25</v>
      </c>
      <c r="E200" s="32" t="s">
        <v>113</v>
      </c>
    </row>
    <row r="201" spans="1:5" x14ac:dyDescent="0.3">
      <c r="A201" s="28" t="s">
        <v>434</v>
      </c>
      <c r="B201" s="28" t="s">
        <v>31</v>
      </c>
      <c r="C201" s="17" t="s">
        <v>93</v>
      </c>
      <c r="D201" s="12">
        <v>0.5</v>
      </c>
      <c r="E201" s="32" t="s">
        <v>435</v>
      </c>
    </row>
    <row r="202" spans="1:5" ht="57.6" x14ac:dyDescent="0.3">
      <c r="A202" s="28" t="s">
        <v>434</v>
      </c>
      <c r="B202" s="28" t="s">
        <v>31</v>
      </c>
      <c r="C202" s="29" t="s">
        <v>452</v>
      </c>
      <c r="D202" s="12">
        <v>5</v>
      </c>
      <c r="E202" s="50" t="s">
        <v>438</v>
      </c>
    </row>
    <row r="203" spans="1:5" x14ac:dyDescent="0.3">
      <c r="A203" s="28" t="s">
        <v>439</v>
      </c>
      <c r="B203" s="28" t="s">
        <v>43</v>
      </c>
      <c r="C203" s="17" t="s">
        <v>440</v>
      </c>
      <c r="D203" s="12">
        <v>1</v>
      </c>
      <c r="E203" s="32" t="s">
        <v>306</v>
      </c>
    </row>
    <row r="204" spans="1:5" x14ac:dyDescent="0.3">
      <c r="A204" s="28" t="s">
        <v>441</v>
      </c>
      <c r="B204" s="28" t="s">
        <v>47</v>
      </c>
      <c r="C204" s="17" t="s">
        <v>440</v>
      </c>
      <c r="D204" s="12">
        <v>1</v>
      </c>
      <c r="E204" s="32" t="s">
        <v>306</v>
      </c>
    </row>
    <row r="205" spans="1:5" x14ac:dyDescent="0.3">
      <c r="A205" s="28" t="s">
        <v>441</v>
      </c>
      <c r="B205" s="28" t="s">
        <v>47</v>
      </c>
      <c r="C205" s="17" t="s">
        <v>442</v>
      </c>
      <c r="D205" s="12">
        <v>1</v>
      </c>
      <c r="E205" s="32" t="s">
        <v>315</v>
      </c>
    </row>
    <row r="206" spans="1:5" ht="57.6" x14ac:dyDescent="0.3">
      <c r="A206" s="28" t="s">
        <v>441</v>
      </c>
      <c r="B206" s="28" t="s">
        <v>47</v>
      </c>
      <c r="C206" s="29" t="s">
        <v>451</v>
      </c>
      <c r="D206" s="12">
        <v>3</v>
      </c>
      <c r="E206" s="32" t="s">
        <v>379</v>
      </c>
    </row>
    <row r="207" spans="1:5" x14ac:dyDescent="0.3">
      <c r="A207" s="28" t="s">
        <v>443</v>
      </c>
      <c r="B207" s="28" t="s">
        <v>74</v>
      </c>
      <c r="C207" s="17" t="s">
        <v>444</v>
      </c>
      <c r="D207" s="12">
        <v>2</v>
      </c>
      <c r="E207" s="32" t="s">
        <v>445</v>
      </c>
    </row>
    <row r="208" spans="1:5" ht="57.6" x14ac:dyDescent="0.3">
      <c r="A208" s="28" t="s">
        <v>443</v>
      </c>
      <c r="B208" s="28" t="s">
        <v>74</v>
      </c>
      <c r="C208" s="29" t="s">
        <v>454</v>
      </c>
      <c r="D208" s="12">
        <v>3.5</v>
      </c>
      <c r="E208" s="50" t="s">
        <v>267</v>
      </c>
    </row>
    <row r="209" spans="1:5" ht="15" thickBot="1" x14ac:dyDescent="0.35">
      <c r="D209" s="55">
        <f>SUM(D196:D208)</f>
        <v>29</v>
      </c>
    </row>
    <row r="210" spans="1:5" x14ac:dyDescent="0.3">
      <c r="A210" s="13" t="s">
        <v>0</v>
      </c>
      <c r="B210" s="13" t="s">
        <v>1</v>
      </c>
      <c r="C210" s="13" t="s">
        <v>2</v>
      </c>
      <c r="D210" s="19" t="s">
        <v>3</v>
      </c>
      <c r="E210" s="14" t="s">
        <v>8</v>
      </c>
    </row>
    <row r="211" spans="1:5" ht="43.2" x14ac:dyDescent="0.3">
      <c r="A211" s="28" t="s">
        <v>456</v>
      </c>
      <c r="B211" s="28" t="s">
        <v>6</v>
      </c>
      <c r="C211" s="29" t="s">
        <v>458</v>
      </c>
      <c r="D211" s="12">
        <v>2</v>
      </c>
      <c r="E211" s="30" t="s">
        <v>457</v>
      </c>
    </row>
    <row r="212" spans="1:5" ht="43.2" x14ac:dyDescent="0.3">
      <c r="A212" s="28" t="s">
        <v>460</v>
      </c>
      <c r="B212" s="28" t="s">
        <v>11</v>
      </c>
      <c r="C212" s="29" t="s">
        <v>459</v>
      </c>
      <c r="D212" s="12">
        <v>2.5</v>
      </c>
      <c r="E212" s="31" t="s">
        <v>28</v>
      </c>
    </row>
    <row r="213" spans="1:5" x14ac:dyDescent="0.3">
      <c r="A213" s="28" t="s">
        <v>463</v>
      </c>
      <c r="B213" s="28" t="s">
        <v>14</v>
      </c>
      <c r="C213" s="29" t="s">
        <v>461</v>
      </c>
      <c r="D213" s="12">
        <v>0.75</v>
      </c>
      <c r="E213" s="31" t="s">
        <v>462</v>
      </c>
    </row>
    <row r="214" spans="1:5" ht="43.2" x14ac:dyDescent="0.3">
      <c r="A214" s="28" t="s">
        <v>463</v>
      </c>
      <c r="B214" s="28" t="s">
        <v>14</v>
      </c>
      <c r="C214" s="29" t="s">
        <v>464</v>
      </c>
      <c r="D214" s="12">
        <v>5.25</v>
      </c>
      <c r="E214" s="31" t="s">
        <v>465</v>
      </c>
    </row>
    <row r="215" spans="1:5" x14ac:dyDescent="0.3">
      <c r="A215" s="28" t="s">
        <v>466</v>
      </c>
      <c r="B215" s="28" t="s">
        <v>62</v>
      </c>
      <c r="C215" s="29" t="s">
        <v>467</v>
      </c>
      <c r="D215" s="12">
        <v>0.5</v>
      </c>
      <c r="E215" s="32" t="s">
        <v>468</v>
      </c>
    </row>
    <row r="216" spans="1:5" ht="57.6" x14ac:dyDescent="0.3">
      <c r="A216" s="28" t="s">
        <v>466</v>
      </c>
      <c r="B216" s="28" t="s">
        <v>62</v>
      </c>
      <c r="C216" s="29" t="s">
        <v>480</v>
      </c>
      <c r="D216" s="12">
        <v>4</v>
      </c>
      <c r="E216" s="31" t="s">
        <v>469</v>
      </c>
    </row>
    <row r="217" spans="1:5" x14ac:dyDescent="0.3">
      <c r="A217" s="17" t="s">
        <v>486</v>
      </c>
      <c r="B217" s="28" t="s">
        <v>333</v>
      </c>
      <c r="C217" s="46" t="s">
        <v>476</v>
      </c>
      <c r="D217" s="12">
        <v>0.25</v>
      </c>
      <c r="E217" s="32" t="s">
        <v>477</v>
      </c>
    </row>
    <row r="218" spans="1:5" x14ac:dyDescent="0.3">
      <c r="A218" s="17" t="s">
        <v>486</v>
      </c>
      <c r="B218" s="28" t="s">
        <v>43</v>
      </c>
      <c r="C218" s="46" t="s">
        <v>478</v>
      </c>
      <c r="D218" s="12">
        <v>1.5</v>
      </c>
      <c r="E218" s="32" t="s">
        <v>479</v>
      </c>
    </row>
    <row r="219" spans="1:5" ht="28.8" x14ac:dyDescent="0.3">
      <c r="A219" s="17" t="s">
        <v>486</v>
      </c>
      <c r="B219" s="28" t="s">
        <v>43</v>
      </c>
      <c r="C219" s="46" t="s">
        <v>481</v>
      </c>
      <c r="D219" s="12">
        <v>5.5</v>
      </c>
      <c r="E219" s="31" t="s">
        <v>407</v>
      </c>
    </row>
    <row r="220" spans="1:5" x14ac:dyDescent="0.3">
      <c r="A220" s="17" t="s">
        <v>487</v>
      </c>
      <c r="B220" s="28" t="s">
        <v>334</v>
      </c>
      <c r="C220" s="17" t="s">
        <v>482</v>
      </c>
      <c r="D220" s="12">
        <v>0.5</v>
      </c>
      <c r="E220" s="32" t="s">
        <v>483</v>
      </c>
    </row>
    <row r="221" spans="1:5" x14ac:dyDescent="0.3">
      <c r="A221" s="17" t="s">
        <v>488</v>
      </c>
      <c r="B221" s="28" t="s">
        <v>74</v>
      </c>
      <c r="C221" s="17" t="s">
        <v>484</v>
      </c>
      <c r="D221" s="12">
        <v>0.5</v>
      </c>
      <c r="E221" s="32" t="s">
        <v>35</v>
      </c>
    </row>
    <row r="222" spans="1:5" ht="28.8" x14ac:dyDescent="0.3">
      <c r="A222" s="17" t="s">
        <v>488</v>
      </c>
      <c r="B222" s="28" t="s">
        <v>74</v>
      </c>
      <c r="C222" s="29" t="s">
        <v>485</v>
      </c>
      <c r="D222" s="12">
        <v>3</v>
      </c>
      <c r="E222" s="30" t="s">
        <v>53</v>
      </c>
    </row>
    <row r="223" spans="1:5" x14ac:dyDescent="0.3">
      <c r="D223" s="52">
        <f>SUM(D211:D222)</f>
        <v>26.25</v>
      </c>
    </row>
    <row r="225" spans="1:5" x14ac:dyDescent="0.3">
      <c r="A225" s="13" t="s">
        <v>0</v>
      </c>
      <c r="B225" s="13" t="s">
        <v>1</v>
      </c>
      <c r="C225" s="13" t="s">
        <v>2</v>
      </c>
      <c r="D225" s="19" t="s">
        <v>3</v>
      </c>
      <c r="E225" s="14" t="s">
        <v>8</v>
      </c>
    </row>
    <row r="226" spans="1:5" ht="28.8" x14ac:dyDescent="0.3">
      <c r="A226" s="12" t="s">
        <v>501</v>
      </c>
      <c r="B226" s="12" t="s">
        <v>6</v>
      </c>
      <c r="C226" s="47" t="s">
        <v>490</v>
      </c>
      <c r="D226" s="12">
        <v>1.5</v>
      </c>
      <c r="E226" s="31" t="s">
        <v>176</v>
      </c>
    </row>
    <row r="227" spans="1:5" x14ac:dyDescent="0.3">
      <c r="A227" s="17" t="s">
        <v>502</v>
      </c>
      <c r="B227" s="17" t="s">
        <v>11</v>
      </c>
      <c r="C227" s="17" t="s">
        <v>492</v>
      </c>
      <c r="D227" s="12">
        <v>1</v>
      </c>
      <c r="E227" s="32" t="s">
        <v>491</v>
      </c>
    </row>
    <row r="228" spans="1:5" ht="57.6" x14ac:dyDescent="0.3">
      <c r="A228" s="17" t="s">
        <v>502</v>
      </c>
      <c r="B228" s="17" t="s">
        <v>11</v>
      </c>
      <c r="C228" s="29" t="s">
        <v>493</v>
      </c>
      <c r="D228" s="12">
        <v>2.5</v>
      </c>
      <c r="E228" s="32" t="s">
        <v>328</v>
      </c>
    </row>
    <row r="229" spans="1:5" x14ac:dyDescent="0.3">
      <c r="A229" s="17" t="s">
        <v>503</v>
      </c>
      <c r="B229" s="17" t="s">
        <v>14</v>
      </c>
      <c r="C229" s="17" t="s">
        <v>494</v>
      </c>
      <c r="D229" s="12">
        <v>0.5</v>
      </c>
      <c r="E229" s="32" t="s">
        <v>374</v>
      </c>
    </row>
    <row r="230" spans="1:5" x14ac:dyDescent="0.3">
      <c r="A230" s="17" t="s">
        <v>503</v>
      </c>
      <c r="B230" s="17" t="s">
        <v>14</v>
      </c>
      <c r="C230" s="17" t="s">
        <v>495</v>
      </c>
      <c r="D230" s="12">
        <v>0.25</v>
      </c>
      <c r="E230" s="32" t="s">
        <v>496</v>
      </c>
    </row>
    <row r="231" spans="1:5" x14ac:dyDescent="0.3">
      <c r="A231" s="17" t="s">
        <v>503</v>
      </c>
      <c r="B231" s="17" t="s">
        <v>14</v>
      </c>
      <c r="C231" s="17" t="s">
        <v>498</v>
      </c>
      <c r="D231" s="12">
        <v>0.5</v>
      </c>
      <c r="E231" s="32" t="s">
        <v>497</v>
      </c>
    </row>
    <row r="232" spans="1:5" x14ac:dyDescent="0.3">
      <c r="A232" s="17" t="s">
        <v>503</v>
      </c>
      <c r="B232" s="17" t="s">
        <v>14</v>
      </c>
      <c r="C232" s="17" t="s">
        <v>504</v>
      </c>
      <c r="D232" s="12">
        <v>0.25</v>
      </c>
      <c r="E232" s="32" t="s">
        <v>505</v>
      </c>
    </row>
    <row r="233" spans="1:5" ht="43.2" x14ac:dyDescent="0.3">
      <c r="A233" s="17" t="s">
        <v>503</v>
      </c>
      <c r="B233" s="17" t="s">
        <v>14</v>
      </c>
      <c r="C233" s="29" t="s">
        <v>499</v>
      </c>
      <c r="D233" s="12">
        <v>0.5</v>
      </c>
      <c r="E233" s="30" t="s">
        <v>500</v>
      </c>
    </row>
    <row r="234" spans="1:5" ht="72" x14ac:dyDescent="0.3">
      <c r="A234" s="12" t="s">
        <v>503</v>
      </c>
      <c r="B234" s="48" t="s">
        <v>14</v>
      </c>
      <c r="C234" s="29" t="s">
        <v>506</v>
      </c>
      <c r="D234" s="12">
        <v>4.5</v>
      </c>
      <c r="E234" s="30" t="s">
        <v>507</v>
      </c>
    </row>
    <row r="235" spans="1:5" x14ac:dyDescent="0.3">
      <c r="A235" s="17" t="s">
        <v>509</v>
      </c>
      <c r="B235" s="17" t="s">
        <v>62</v>
      </c>
      <c r="C235" s="17" t="s">
        <v>508</v>
      </c>
      <c r="D235" s="12">
        <v>1</v>
      </c>
      <c r="E235" s="32" t="s">
        <v>128</v>
      </c>
    </row>
    <row r="236" spans="1:5" ht="43.2" x14ac:dyDescent="0.3">
      <c r="A236" s="12" t="s">
        <v>510</v>
      </c>
      <c r="B236" s="12" t="s">
        <v>43</v>
      </c>
      <c r="C236" s="29" t="s">
        <v>515</v>
      </c>
      <c r="D236" s="12">
        <v>1</v>
      </c>
      <c r="E236" s="30" t="s">
        <v>151</v>
      </c>
    </row>
    <row r="237" spans="1:5" ht="57.6" x14ac:dyDescent="0.3">
      <c r="A237" s="48" t="s">
        <v>511</v>
      </c>
      <c r="B237" s="48" t="s">
        <v>47</v>
      </c>
      <c r="C237" s="29" t="s">
        <v>535</v>
      </c>
      <c r="D237" s="12">
        <v>5</v>
      </c>
      <c r="E237" s="30" t="s">
        <v>199</v>
      </c>
    </row>
    <row r="238" spans="1:5" x14ac:dyDescent="0.3">
      <c r="A238" s="17" t="s">
        <v>514</v>
      </c>
      <c r="B238" s="17" t="s">
        <v>74</v>
      </c>
      <c r="C238" s="17" t="s">
        <v>207</v>
      </c>
      <c r="D238" s="12">
        <v>1.25</v>
      </c>
      <c r="E238" s="32" t="s">
        <v>417</v>
      </c>
    </row>
    <row r="239" spans="1:5" x14ac:dyDescent="0.3">
      <c r="A239" s="17" t="s">
        <v>514</v>
      </c>
      <c r="B239" s="17" t="s">
        <v>74</v>
      </c>
      <c r="C239" s="17" t="s">
        <v>512</v>
      </c>
      <c r="D239" s="12">
        <v>0.5</v>
      </c>
      <c r="E239" s="32" t="s">
        <v>513</v>
      </c>
    </row>
    <row r="240" spans="1:5" x14ac:dyDescent="0.3">
      <c r="A240" s="17" t="s">
        <v>514</v>
      </c>
      <c r="B240" s="17" t="s">
        <v>74</v>
      </c>
      <c r="C240" s="17" t="s">
        <v>516</v>
      </c>
      <c r="D240" s="12">
        <v>0.5</v>
      </c>
      <c r="E240" s="32" t="s">
        <v>517</v>
      </c>
    </row>
    <row r="241" spans="1:6" ht="57.6" x14ac:dyDescent="0.3">
      <c r="A241" s="48" t="s">
        <v>514</v>
      </c>
      <c r="B241" s="49" t="s">
        <v>74</v>
      </c>
      <c r="C241" s="29" t="s">
        <v>518</v>
      </c>
      <c r="D241" s="12">
        <v>4</v>
      </c>
      <c r="E241" s="50" t="s">
        <v>103</v>
      </c>
    </row>
    <row r="242" spans="1:6" x14ac:dyDescent="0.3">
      <c r="D242" s="52">
        <f>SUM(D226:D241)</f>
        <v>24.75</v>
      </c>
    </row>
    <row r="244" spans="1:6" x14ac:dyDescent="0.3">
      <c r="A244" s="13" t="s">
        <v>0</v>
      </c>
      <c r="B244" s="13" t="s">
        <v>1</v>
      </c>
      <c r="C244" s="13" t="s">
        <v>2</v>
      </c>
      <c r="D244" s="19" t="s">
        <v>3</v>
      </c>
      <c r="E244" s="14" t="s">
        <v>8</v>
      </c>
    </row>
    <row r="245" spans="1:6" x14ac:dyDescent="0.3">
      <c r="A245" s="17" t="s">
        <v>519</v>
      </c>
      <c r="B245" s="17" t="s">
        <v>6</v>
      </c>
      <c r="C245" s="17" t="s">
        <v>34</v>
      </c>
      <c r="D245" s="12">
        <v>1</v>
      </c>
      <c r="E245" s="32" t="s">
        <v>151</v>
      </c>
    </row>
    <row r="246" spans="1:6" x14ac:dyDescent="0.3">
      <c r="A246" s="17" t="s">
        <v>519</v>
      </c>
      <c r="B246" s="17" t="s">
        <v>6</v>
      </c>
      <c r="C246" s="17" t="s">
        <v>522</v>
      </c>
      <c r="D246" s="12">
        <v>2</v>
      </c>
      <c r="E246" s="32" t="s">
        <v>523</v>
      </c>
    </row>
    <row r="247" spans="1:6" ht="28.8" x14ac:dyDescent="0.3">
      <c r="A247" s="17" t="s">
        <v>520</v>
      </c>
      <c r="B247" s="17" t="s">
        <v>11</v>
      </c>
      <c r="C247" s="29" t="s">
        <v>524</v>
      </c>
      <c r="D247" s="12">
        <v>2</v>
      </c>
      <c r="E247" s="32" t="s">
        <v>521</v>
      </c>
    </row>
    <row r="248" spans="1:6" ht="72" x14ac:dyDescent="0.3">
      <c r="A248" s="48" t="s">
        <v>520</v>
      </c>
      <c r="B248" s="48" t="s">
        <v>11</v>
      </c>
      <c r="C248" s="29" t="s">
        <v>536</v>
      </c>
      <c r="D248" s="12">
        <v>4</v>
      </c>
      <c r="E248" s="30" t="s">
        <v>525</v>
      </c>
    </row>
    <row r="249" spans="1:6" ht="28.8" x14ac:dyDescent="0.3">
      <c r="A249" s="48" t="s">
        <v>526</v>
      </c>
      <c r="B249" s="48" t="s">
        <v>14</v>
      </c>
      <c r="C249" s="29" t="s">
        <v>527</v>
      </c>
      <c r="D249" s="12">
        <v>1</v>
      </c>
      <c r="E249" s="30" t="s">
        <v>491</v>
      </c>
    </row>
    <row r="250" spans="1:6" ht="28.8" x14ac:dyDescent="0.3">
      <c r="A250" s="48" t="s">
        <v>539</v>
      </c>
      <c r="B250" s="48" t="s">
        <v>31</v>
      </c>
      <c r="C250" s="29" t="s">
        <v>530</v>
      </c>
      <c r="D250" s="12">
        <v>1</v>
      </c>
      <c r="E250" s="30" t="s">
        <v>306</v>
      </c>
    </row>
    <row r="251" spans="1:6" x14ac:dyDescent="0.3">
      <c r="A251" s="48" t="s">
        <v>540</v>
      </c>
      <c r="B251" s="48" t="s">
        <v>31</v>
      </c>
      <c r="C251" s="29" t="s">
        <v>528</v>
      </c>
      <c r="D251" s="12">
        <v>0.5</v>
      </c>
      <c r="E251" s="32" t="s">
        <v>35</v>
      </c>
    </row>
    <row r="252" spans="1:6" x14ac:dyDescent="0.3">
      <c r="A252" s="48" t="s">
        <v>540</v>
      </c>
      <c r="B252" s="17" t="s">
        <v>31</v>
      </c>
      <c r="C252" s="29" t="s">
        <v>529</v>
      </c>
      <c r="D252" s="12">
        <v>1</v>
      </c>
      <c r="E252" s="32" t="s">
        <v>128</v>
      </c>
    </row>
    <row r="253" spans="1:6" x14ac:dyDescent="0.3">
      <c r="A253" s="48" t="s">
        <v>540</v>
      </c>
      <c r="B253" s="48" t="s">
        <v>31</v>
      </c>
      <c r="C253" s="29" t="s">
        <v>531</v>
      </c>
      <c r="D253" s="12">
        <v>6</v>
      </c>
      <c r="E253" s="32" t="s">
        <v>532</v>
      </c>
    </row>
    <row r="254" spans="1:6" ht="28.8" x14ac:dyDescent="0.3">
      <c r="A254" s="48" t="s">
        <v>541</v>
      </c>
      <c r="B254" s="48" t="s">
        <v>43</v>
      </c>
      <c r="C254" s="29" t="s">
        <v>543</v>
      </c>
      <c r="D254" s="12">
        <v>0.5</v>
      </c>
      <c r="E254" s="32" t="s">
        <v>513</v>
      </c>
    </row>
    <row r="255" spans="1:6" x14ac:dyDescent="0.3">
      <c r="A255" s="48" t="s">
        <v>541</v>
      </c>
      <c r="B255" s="48" t="s">
        <v>43</v>
      </c>
      <c r="C255" s="29" t="s">
        <v>533</v>
      </c>
      <c r="D255" s="12">
        <v>1</v>
      </c>
      <c r="E255" s="32" t="s">
        <v>80</v>
      </c>
    </row>
    <row r="256" spans="1:6" x14ac:dyDescent="0.3">
      <c r="A256" s="17"/>
      <c r="B256" s="48" t="s">
        <v>47</v>
      </c>
      <c r="C256" s="29" t="s">
        <v>542</v>
      </c>
      <c r="D256" s="12"/>
      <c r="E256" s="32" t="s">
        <v>435</v>
      </c>
      <c r="F256" s="75" t="s">
        <v>545</v>
      </c>
    </row>
    <row r="257" spans="1:6" x14ac:dyDescent="0.3">
      <c r="A257" s="17"/>
      <c r="B257" s="48" t="s">
        <v>74</v>
      </c>
      <c r="C257" s="29" t="s">
        <v>534</v>
      </c>
      <c r="D257" s="12"/>
      <c r="E257" s="32" t="s">
        <v>546</v>
      </c>
      <c r="F257" s="75"/>
    </row>
    <row r="258" spans="1:6" x14ac:dyDescent="0.3">
      <c r="D258" s="4">
        <f>SUM(D245:D257)</f>
        <v>20</v>
      </c>
    </row>
    <row r="259" spans="1:6" x14ac:dyDescent="0.3">
      <c r="A259" s="13" t="s">
        <v>0</v>
      </c>
      <c r="B259" s="13" t="s">
        <v>1</v>
      </c>
      <c r="C259" s="13" t="s">
        <v>2</v>
      </c>
      <c r="D259" s="19" t="s">
        <v>3</v>
      </c>
      <c r="E259" s="14" t="s">
        <v>8</v>
      </c>
    </row>
    <row r="265" spans="1:6" x14ac:dyDescent="0.3">
      <c r="A265" t="s">
        <v>538</v>
      </c>
      <c r="B265" t="s">
        <v>47</v>
      </c>
      <c r="C265" t="s">
        <v>537</v>
      </c>
      <c r="E265" s="2" t="s">
        <v>547</v>
      </c>
      <c r="F265" s="75" t="s">
        <v>545</v>
      </c>
    </row>
    <row r="266" spans="1:6" x14ac:dyDescent="0.3">
      <c r="F266" s="75"/>
    </row>
    <row r="267" spans="1:6" x14ac:dyDescent="0.3">
      <c r="F267" s="75"/>
    </row>
  </sheetData>
  <mergeCells count="2">
    <mergeCell ref="F256:F257"/>
    <mergeCell ref="F265:F267"/>
  </mergeCells>
  <phoneticPr fontId="3" type="noConversion"/>
  <pageMargins left="0.7" right="0.7" top="0.75" bottom="0.75" header="0.3" footer="0.3"/>
  <pageSetup paperSize="9" scale="9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50DE4-C6CA-435A-AA12-70EC445A258A}">
  <dimension ref="A1:G22"/>
  <sheetViews>
    <sheetView topLeftCell="A5" workbookViewId="0">
      <selection activeCell="E1" sqref="E1:G3"/>
    </sheetView>
  </sheetViews>
  <sheetFormatPr defaultRowHeight="14.4" x14ac:dyDescent="0.3"/>
  <cols>
    <col min="1" max="1" width="90.44140625" bestFit="1" customWidth="1"/>
    <col min="7" max="7" width="15.109375" bestFit="1" customWidth="1"/>
  </cols>
  <sheetData>
    <row r="1" spans="1:7" ht="18" x14ac:dyDescent="0.35">
      <c r="A1" s="36" t="s">
        <v>84</v>
      </c>
      <c r="E1" s="37" t="s">
        <v>472</v>
      </c>
      <c r="F1" s="38"/>
      <c r="G1" s="39" t="s">
        <v>473</v>
      </c>
    </row>
    <row r="2" spans="1:7" ht="18" x14ac:dyDescent="0.35">
      <c r="A2" s="36"/>
      <c r="E2" s="40"/>
      <c r="F2" s="41"/>
      <c r="G2" s="42" t="s">
        <v>474</v>
      </c>
    </row>
    <row r="3" spans="1:7" ht="18.600000000000001" thickBot="1" x14ac:dyDescent="0.4">
      <c r="A3" s="36"/>
      <c r="E3" s="43"/>
      <c r="F3" s="44"/>
      <c r="G3" s="45" t="s">
        <v>475</v>
      </c>
    </row>
    <row r="4" spans="1:7" ht="18" x14ac:dyDescent="0.35">
      <c r="A4" s="27"/>
    </row>
    <row r="5" spans="1:7" ht="18" x14ac:dyDescent="0.35">
      <c r="A5" s="27" t="s">
        <v>29</v>
      </c>
      <c r="B5" s="33"/>
    </row>
    <row r="6" spans="1:7" ht="18" x14ac:dyDescent="0.35">
      <c r="A6" s="27" t="s">
        <v>182</v>
      </c>
      <c r="B6" s="34"/>
    </row>
    <row r="7" spans="1:7" ht="18" x14ac:dyDescent="0.35">
      <c r="A7" s="27" t="s">
        <v>390</v>
      </c>
      <c r="B7" s="34"/>
    </row>
    <row r="8" spans="1:7" ht="18" x14ac:dyDescent="0.35">
      <c r="A8" s="27" t="s">
        <v>346</v>
      </c>
      <c r="B8" s="34"/>
    </row>
    <row r="9" spans="1:7" ht="18" x14ac:dyDescent="0.35">
      <c r="A9" s="27" t="s">
        <v>471</v>
      </c>
      <c r="B9" s="35"/>
    </row>
    <row r="10" spans="1:7" ht="18" x14ac:dyDescent="0.35">
      <c r="A10" s="27" t="s">
        <v>436</v>
      </c>
      <c r="B10" s="35"/>
    </row>
    <row r="11" spans="1:7" ht="18" x14ac:dyDescent="0.35">
      <c r="A11" s="27" t="s">
        <v>391</v>
      </c>
      <c r="B11" s="35"/>
    </row>
    <row r="12" spans="1:7" ht="18" x14ac:dyDescent="0.35">
      <c r="A12" s="27" t="s">
        <v>446</v>
      </c>
      <c r="B12" s="35"/>
    </row>
    <row r="13" spans="1:7" ht="18" x14ac:dyDescent="0.35">
      <c r="A13" s="27" t="s">
        <v>392</v>
      </c>
      <c r="B13" s="35"/>
    </row>
    <row r="14" spans="1:7" ht="18" x14ac:dyDescent="0.35">
      <c r="A14" s="27" t="s">
        <v>447</v>
      </c>
      <c r="B14" s="35"/>
    </row>
    <row r="15" spans="1:7" ht="18" x14ac:dyDescent="0.35">
      <c r="A15" s="27" t="s">
        <v>398</v>
      </c>
      <c r="B15" s="34"/>
    </row>
    <row r="16" spans="1:7" ht="18" x14ac:dyDescent="0.35">
      <c r="A16" s="27" t="s">
        <v>393</v>
      </c>
      <c r="B16" s="33"/>
    </row>
    <row r="17" spans="1:2" ht="18" x14ac:dyDescent="0.35">
      <c r="A17" s="27" t="s">
        <v>394</v>
      </c>
      <c r="B17" s="35"/>
    </row>
    <row r="18" spans="1:2" ht="18" x14ac:dyDescent="0.35">
      <c r="A18" s="27" t="s">
        <v>399</v>
      </c>
      <c r="B18" s="33"/>
    </row>
    <row r="19" spans="1:2" ht="18" x14ac:dyDescent="0.35">
      <c r="A19" s="27" t="s">
        <v>448</v>
      </c>
      <c r="B19" s="33"/>
    </row>
    <row r="20" spans="1:2" ht="18" x14ac:dyDescent="0.35">
      <c r="A20" s="27" t="s">
        <v>449</v>
      </c>
      <c r="B20" s="33"/>
    </row>
    <row r="21" spans="1:2" ht="18" x14ac:dyDescent="0.35">
      <c r="A21" s="27" t="s">
        <v>450</v>
      </c>
      <c r="B21" s="33"/>
    </row>
    <row r="22" spans="1:2" ht="18" x14ac:dyDescent="0.35">
      <c r="A22" s="27" t="s">
        <v>470</v>
      </c>
      <c r="B22" s="35"/>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39C61-47BC-4842-AA17-BDA08976213D}">
  <dimension ref="A1:H13"/>
  <sheetViews>
    <sheetView workbookViewId="0">
      <selection activeCell="D4" sqref="D4"/>
    </sheetView>
  </sheetViews>
  <sheetFormatPr defaultRowHeight="14.4" x14ac:dyDescent="0.3"/>
  <sheetData>
    <row r="1" spans="1:8" x14ac:dyDescent="0.3">
      <c r="A1" s="9" t="s">
        <v>19</v>
      </c>
      <c r="B1" s="7" t="s">
        <v>21</v>
      </c>
      <c r="C1" s="7" t="s">
        <v>22</v>
      </c>
      <c r="D1" s="7" t="s">
        <v>8</v>
      </c>
    </row>
    <row r="2" spans="1:8" x14ac:dyDescent="0.3">
      <c r="A2" s="9" t="s">
        <v>20</v>
      </c>
      <c r="B2" s="8">
        <v>25</v>
      </c>
      <c r="C2" s="7">
        <f>25/5</f>
        <v>5</v>
      </c>
      <c r="D2" s="7">
        <f>5*37</f>
        <v>185</v>
      </c>
      <c r="F2" t="s">
        <v>24</v>
      </c>
    </row>
    <row r="3" spans="1:8" x14ac:dyDescent="0.3">
      <c r="B3" s="2"/>
    </row>
    <row r="4" spans="1:8" x14ac:dyDescent="0.3">
      <c r="A4" s="11" t="s">
        <v>23</v>
      </c>
      <c r="B4" s="12">
        <v>25</v>
      </c>
      <c r="C4" s="12">
        <v>5</v>
      </c>
      <c r="D4" s="12">
        <f>C4*21</f>
        <v>105</v>
      </c>
    </row>
    <row r="6" spans="1:8" x14ac:dyDescent="0.3">
      <c r="A6" s="1" t="s">
        <v>27</v>
      </c>
      <c r="E6" s="6"/>
      <c r="F6" s="10">
        <v>105</v>
      </c>
    </row>
    <row r="7" spans="1:8" x14ac:dyDescent="0.3">
      <c r="B7" t="s">
        <v>25</v>
      </c>
      <c r="E7" s="6">
        <v>21</v>
      </c>
      <c r="F7" s="6">
        <f>F6-21</f>
        <v>84</v>
      </c>
    </row>
    <row r="8" spans="1:8" x14ac:dyDescent="0.3">
      <c r="B8" t="s">
        <v>26</v>
      </c>
      <c r="E8" s="6">
        <v>21</v>
      </c>
      <c r="F8" s="6">
        <f>F7-E8</f>
        <v>63</v>
      </c>
    </row>
    <row r="9" spans="1:8" x14ac:dyDescent="0.3">
      <c r="E9" s="6"/>
      <c r="F9" s="6"/>
    </row>
    <row r="10" spans="1:8" x14ac:dyDescent="0.3">
      <c r="A10" s="1" t="s">
        <v>183</v>
      </c>
      <c r="E10" s="6"/>
      <c r="F10" s="6"/>
    </row>
    <row r="11" spans="1:8" x14ac:dyDescent="0.3">
      <c r="B11" t="s">
        <v>184</v>
      </c>
      <c r="E11" s="6">
        <v>32</v>
      </c>
      <c r="F11" s="6">
        <f>F8-E11</f>
        <v>31</v>
      </c>
      <c r="H11">
        <v>7</v>
      </c>
    </row>
    <row r="12" spans="1:8" x14ac:dyDescent="0.3">
      <c r="E12" s="6"/>
      <c r="F12" s="6"/>
    </row>
    <row r="13" spans="1:8" x14ac:dyDescent="0.3">
      <c r="E13" s="6"/>
      <c r="F13" s="6"/>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Overview</vt:lpstr>
      <vt:lpstr>Clerk Time Sheet</vt:lpstr>
      <vt:lpstr>Outstanding Tasks</vt:lpstr>
      <vt:lpstr>Holidays</vt:lpstr>
      <vt:lpstr>'Clerk Time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 adshead-grant</dc:creator>
  <cp:lastModifiedBy>will adshead-grant</cp:lastModifiedBy>
  <cp:lastPrinted>2022-10-12T11:34:29Z</cp:lastPrinted>
  <dcterms:created xsi:type="dcterms:W3CDTF">2022-06-18T13:01:28Z</dcterms:created>
  <dcterms:modified xsi:type="dcterms:W3CDTF">2022-10-12T11:54:26Z</dcterms:modified>
</cp:coreProperties>
</file>