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4771\Documents\GAPC Yr end 2024\"/>
    </mc:Choice>
  </mc:AlternateContent>
  <xr:revisionPtr revIDLastSave="0" documentId="13_ncr:1_{02C05DD5-2455-40B8-8906-B3331214E52F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  <sheet name="Sheet4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" l="1"/>
  <c r="C35" i="1"/>
  <c r="A35" i="1" l="1"/>
  <c r="A39" i="1" s="1"/>
  <c r="A15" i="1"/>
  <c r="A38" i="1" s="1"/>
  <c r="C39" i="1"/>
  <c r="C15" i="1"/>
  <c r="C38" i="1" l="1"/>
  <c r="C40" i="1"/>
  <c r="A40" i="1"/>
</calcChain>
</file>

<file path=xl/sharedStrings.xml><?xml version="1.0" encoding="utf-8"?>
<sst xmlns="http://schemas.openxmlformats.org/spreadsheetml/2006/main" count="50" uniqueCount="48">
  <si>
    <t>Precept</t>
  </si>
  <si>
    <t>Interest</t>
  </si>
  <si>
    <t>s. 106 funds</t>
  </si>
  <si>
    <t>s. 106 interest</t>
  </si>
  <si>
    <t>VAT</t>
  </si>
  <si>
    <t>Others (bus trip/refund)</t>
  </si>
  <si>
    <t>Staff costs</t>
  </si>
  <si>
    <t>Administration costs</t>
  </si>
  <si>
    <t>Auditors</t>
  </si>
  <si>
    <t>Recreation ground</t>
  </si>
  <si>
    <t>Insurance</t>
  </si>
  <si>
    <t>Churchyard maintenance</t>
  </si>
  <si>
    <t>General maintenance</t>
  </si>
  <si>
    <t>General fund</t>
  </si>
  <si>
    <t>section 106</t>
  </si>
  <si>
    <t>Membership/fees</t>
  </si>
  <si>
    <t>Income</t>
  </si>
  <si>
    <t>Expenditure</t>
  </si>
  <si>
    <t>Donations</t>
  </si>
  <si>
    <t>Less expenditure</t>
  </si>
  <si>
    <t>Bank charges (Unity)</t>
  </si>
  <si>
    <t>Pandemic support</t>
  </si>
  <si>
    <t xml:space="preserve">Verge cutting </t>
  </si>
  <si>
    <t>Section 137 (Covid support &amp; house plaque)</t>
  </si>
  <si>
    <t>Income &amp; Expenditure</t>
  </si>
  <si>
    <t>Bank Reconcilation</t>
  </si>
  <si>
    <t xml:space="preserve">The above statement represents fairly the financial position of Great Abington Parish </t>
  </si>
  <si>
    <t>Approved by the Parish Council…………………………………...Chair</t>
  </si>
  <si>
    <t>Date………………………</t>
  </si>
  <si>
    <t>…...............................................................Responsible Officer</t>
  </si>
  <si>
    <t>31.03.23</t>
  </si>
  <si>
    <t>Power for pedestrian lights</t>
  </si>
  <si>
    <t>Jubilee/coronation events</t>
  </si>
  <si>
    <t>Grass rebate from SCDC</t>
  </si>
  <si>
    <t>GB Cycling contrib to pump track</t>
  </si>
  <si>
    <t>Duplicate/Additional payments repaid</t>
  </si>
  <si>
    <t>Unity bank account (incl s 106 funds) at 31st March 2024</t>
  </si>
  <si>
    <t>Great Abington Parish Council at 31 March 2024</t>
  </si>
  <si>
    <t>31.03.24</t>
  </si>
  <si>
    <t>Business Premium account balance at 31st March 2024</t>
  </si>
  <si>
    <t>Active Saver account (s106) balance at 31st March 2024</t>
  </si>
  <si>
    <t>Community Account at 31st March 2024</t>
  </si>
  <si>
    <t>Audited accounts 2022/2023</t>
  </si>
  <si>
    <t>Funds to maintain Larkfield</t>
  </si>
  <si>
    <t>Funds to manitain Larkfield</t>
  </si>
  <si>
    <t>Larkfield Grass</t>
  </si>
  <si>
    <t>General funds balance 31 March 2024</t>
  </si>
  <si>
    <t>Council as at 31st March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</si>
</sst>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8"/>
      <name val="Arial"/>
      <family val="2"/>
    </font>
    <font>
      <sz val="8"/>
      <name val="Calibri"/>
      <family val="2"/>
      <scheme val="minor"/>
    </font>
    <font>
      <b/>
      <sz val="8"/>
      <name val="Arial"/>
      <family val="2"/>
    </font>
    <font>
      <i/>
      <sz val="8"/>
      <color rgb="FFFF0000"/>
      <name val="Arial"/>
      <family val="2"/>
    </font>
    <font>
      <u val="singleAccounting"/>
      <sz val="8"/>
      <name val="Arial"/>
      <family val="2"/>
    </font>
    <font>
      <b/>
      <i/>
      <u val="singleAccounting"/>
      <sz val="8"/>
      <name val="Arial"/>
      <family val="2"/>
    </font>
    <font>
      <b/>
      <i/>
      <u/>
      <sz val="8"/>
      <name val="Arial"/>
      <family val="2"/>
    </font>
    <font>
      <sz val="11"/>
      <color theme="1"/>
      <name val="Arial"/>
      <family val="2"/>
    </font>
    <font>
      <b/>
      <sz val="12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6" fillId="0" borderId="0" xfId="0" applyFont="1"/>
    <xf numFmtId="0" fontId="8" fillId="0" borderId="0" xfId="0" applyFont="1"/>
    <xf numFmtId="43" fontId="2" fillId="0" borderId="0" xfId="1" applyFont="1" applyBorder="1"/>
    <xf numFmtId="0" fontId="7" fillId="0" borderId="0" xfId="0" applyFont="1"/>
    <xf numFmtId="0" fontId="17" fillId="0" borderId="0" xfId="0" applyFont="1"/>
    <xf numFmtId="0" fontId="19" fillId="0" borderId="0" xfId="0" applyFont="1"/>
    <xf numFmtId="0" fontId="2" fillId="0" borderId="1" xfId="0" applyFont="1" applyBorder="1"/>
    <xf numFmtId="0" fontId="3" fillId="0" borderId="1" xfId="0" applyFont="1" applyBorder="1"/>
    <xf numFmtId="0" fontId="5" fillId="0" borderId="1" xfId="0" applyFont="1" applyBorder="1"/>
    <xf numFmtId="4" fontId="6" fillId="2" borderId="1" xfId="0" applyNumberFormat="1" applyFont="1" applyFill="1" applyBorder="1"/>
    <xf numFmtId="0" fontId="6" fillId="0" borderId="1" xfId="0" applyFont="1" applyBorder="1"/>
    <xf numFmtId="0" fontId="8" fillId="0" borderId="1" xfId="0" applyFont="1" applyBorder="1"/>
    <xf numFmtId="0" fontId="10" fillId="0" borderId="1" xfId="0" applyFont="1" applyBorder="1"/>
    <xf numFmtId="0" fontId="12" fillId="0" borderId="1" xfId="0" applyFont="1" applyBorder="1"/>
    <xf numFmtId="43" fontId="2" fillId="0" borderId="1" xfId="1" applyFont="1" applyBorder="1"/>
    <xf numFmtId="43" fontId="6" fillId="0" borderId="1" xfId="1" applyFont="1" applyBorder="1" applyAlignment="1">
      <alignment horizontal="left"/>
    </xf>
    <xf numFmtId="43" fontId="14" fillId="0" borderId="1" xfId="1" applyFont="1" applyBorder="1" applyAlignment="1">
      <alignment horizontal="left"/>
    </xf>
    <xf numFmtId="0" fontId="7" fillId="0" borderId="1" xfId="0" applyFont="1" applyBorder="1"/>
    <xf numFmtId="0" fontId="2" fillId="0" borderId="5" xfId="0" applyFont="1" applyBorder="1"/>
    <xf numFmtId="4" fontId="6" fillId="2" borderId="5" xfId="0" applyNumberFormat="1" applyFont="1" applyFill="1" applyBorder="1"/>
    <xf numFmtId="4" fontId="6" fillId="2" borderId="6" xfId="0" applyNumberFormat="1" applyFont="1" applyFill="1" applyBorder="1"/>
    <xf numFmtId="43" fontId="6" fillId="2" borderId="5" xfId="1" applyFont="1" applyFill="1" applyBorder="1"/>
    <xf numFmtId="43" fontId="6" fillId="2" borderId="6" xfId="1" applyFont="1" applyFill="1" applyBorder="1"/>
    <xf numFmtId="3" fontId="6" fillId="2" borderId="6" xfId="0" applyNumberFormat="1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43" fontId="8" fillId="2" borderId="5" xfId="0" applyNumberFormat="1" applyFont="1" applyFill="1" applyBorder="1"/>
    <xf numFmtId="3" fontId="6" fillId="2" borderId="5" xfId="0" applyNumberFormat="1" applyFont="1" applyFill="1" applyBorder="1"/>
    <xf numFmtId="1" fontId="6" fillId="2" borderId="5" xfId="0" applyNumberFormat="1" applyFont="1" applyFill="1" applyBorder="1"/>
    <xf numFmtId="4" fontId="11" fillId="2" borderId="5" xfId="0" applyNumberFormat="1" applyFont="1" applyFill="1" applyBorder="1"/>
    <xf numFmtId="4" fontId="11" fillId="2" borderId="6" xfId="0" applyNumberFormat="1" applyFont="1" applyFill="1" applyBorder="1"/>
    <xf numFmtId="4" fontId="9" fillId="2" borderId="5" xfId="0" applyNumberFormat="1" applyFont="1" applyFill="1" applyBorder="1" applyAlignment="1">
      <alignment horizontal="right" vertical="center"/>
    </xf>
    <xf numFmtId="4" fontId="9" fillId="2" borderId="6" xfId="0" applyNumberFormat="1" applyFont="1" applyFill="1" applyBorder="1" applyAlignment="1">
      <alignment horizontal="right" vertical="center"/>
    </xf>
    <xf numFmtId="4" fontId="5" fillId="0" borderId="5" xfId="0" applyNumberFormat="1" applyFont="1" applyBorder="1"/>
    <xf numFmtId="4" fontId="5" fillId="0" borderId="6" xfId="0" applyNumberFormat="1" applyFont="1" applyBorder="1"/>
    <xf numFmtId="0" fontId="13" fillId="0" borderId="5" xfId="0" applyFont="1" applyBorder="1"/>
    <xf numFmtId="0" fontId="13" fillId="0" borderId="6" xfId="0" applyFont="1" applyBorder="1"/>
    <xf numFmtId="2" fontId="6" fillId="2" borderId="5" xfId="0" applyNumberFormat="1" applyFont="1" applyFill="1" applyBorder="1"/>
    <xf numFmtId="2" fontId="6" fillId="2" borderId="6" xfId="0" applyNumberFormat="1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6" fillId="0" borderId="5" xfId="0" applyNumberFormat="1" applyFont="1" applyBorder="1"/>
    <xf numFmtId="43" fontId="14" fillId="0" borderId="5" xfId="1" applyFont="1" applyBorder="1"/>
    <xf numFmtId="43" fontId="14" fillId="2" borderId="6" xfId="1" applyFont="1" applyFill="1" applyBorder="1"/>
    <xf numFmtId="43" fontId="15" fillId="0" borderId="5" xfId="1" applyFont="1" applyBorder="1"/>
    <xf numFmtId="43" fontId="15" fillId="0" borderId="6" xfId="1" applyFont="1" applyBorder="1"/>
    <xf numFmtId="0" fontId="7" fillId="0" borderId="5" xfId="0" applyFont="1" applyBorder="1"/>
    <xf numFmtId="0" fontId="7" fillId="0" borderId="6" xfId="0" applyFont="1" applyBorder="1"/>
    <xf numFmtId="4" fontId="16" fillId="0" borderId="5" xfId="0" applyNumberFormat="1" applyFont="1" applyBorder="1"/>
    <xf numFmtId="4" fontId="16" fillId="0" borderId="6" xfId="0" applyNumberFormat="1" applyFont="1" applyBorder="1"/>
    <xf numFmtId="43" fontId="7" fillId="0" borderId="5" xfId="1" applyFont="1" applyBorder="1"/>
    <xf numFmtId="43" fontId="7" fillId="0" borderId="6" xfId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16" fillId="0" borderId="7" xfId="0" applyNumberFormat="1" applyFont="1" applyBorder="1"/>
    <xf numFmtId="0" fontId="3" fillId="0" borderId="8" xfId="0" applyFont="1" applyBorder="1"/>
    <xf numFmtId="4" fontId="16" fillId="0" borderId="9" xfId="0" applyNumberFormat="1" applyFont="1" applyBorder="1"/>
    <xf numFmtId="0" fontId="2" fillId="0" borderId="10" xfId="0" applyFont="1" applyBorder="1"/>
    <xf numFmtId="0" fontId="3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4" fillId="0" borderId="14" xfId="0" applyFont="1" applyBorder="1" applyAlignment="1">
      <alignment horizontal="center"/>
    </xf>
    <xf numFmtId="0" fontId="2" fillId="0" borderId="15" xfId="0" applyFont="1" applyBorder="1"/>
    <xf numFmtId="4" fontId="16" fillId="0" borderId="0" xfId="0" applyNumberFormat="1" applyFont="1" applyBorder="1"/>
    <xf numFmtId="0" fontId="3" fillId="0" borderId="0" xfId="0" applyFont="1" applyBorder="1"/>
    <xf numFmtId="0" fontId="16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4" fontId="6" fillId="2" borderId="1" xfId="0" applyNumberFormat="1" applyFont="1" applyFill="1" applyBorder="1" applyAlignment="1">
      <alignment horizontal="right"/>
    </xf>
    <xf numFmtId="4" fontId="5" fillId="2" borderId="1" xfId="0" applyNumberFormat="1" applyFont="1" applyFill="1" applyBorder="1"/>
    <xf numFmtId="0" fontId="0" fillId="0" borderId="0" xfId="0" applyBorder="1"/>
    <xf numFmtId="4" fontId="18" fillId="2" borderId="0" xfId="0" applyNumberFormat="1" applyFont="1" applyFill="1" applyBorder="1"/>
    <xf numFmtId="0" fontId="3" fillId="0" borderId="2" xfId="0" applyFont="1" applyBorder="1" applyAlignment="1">
      <alignment horizontal="right"/>
    </xf>
    <xf numFmtId="0" fontId="5" fillId="0" borderId="3" xfId="0" applyFont="1" applyBorder="1"/>
    <xf numFmtId="0" fontId="3" fillId="0" borderId="4" xfId="0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J54"/>
  <sheetViews>
    <sheetView tabSelected="1" topLeftCell="A3" workbookViewId="0">
      <selection activeCell="C12" sqref="C12"/>
    </sheetView>
  </sheetViews>
  <sheetFormatPr defaultRowHeight="14.5" x14ac:dyDescent="0.35"/>
  <cols>
    <col min="1" max="1" width="9.81640625" customWidth="1"/>
    <col min="2" max="2" width="36.1796875" customWidth="1"/>
    <col min="3" max="3" width="11.7265625" bestFit="1" customWidth="1"/>
    <col min="4" max="4" width="12.36328125" customWidth="1"/>
  </cols>
  <sheetData>
    <row r="1" spans="1:4" ht="15" thickBot="1" x14ac:dyDescent="0.4"/>
    <row r="2" spans="1:4" ht="15" thickBot="1" x14ac:dyDescent="0.4">
      <c r="A2" s="60"/>
      <c r="B2" s="61" t="s">
        <v>37</v>
      </c>
      <c r="C2" s="62"/>
      <c r="D2" s="1"/>
    </row>
    <row r="3" spans="1:4" ht="15" thickBot="1" x14ac:dyDescent="0.4">
      <c r="A3" s="63"/>
      <c r="B3" s="64" t="s">
        <v>24</v>
      </c>
      <c r="C3" s="65"/>
      <c r="D3" s="1"/>
    </row>
    <row r="4" spans="1:4" x14ac:dyDescent="0.35">
      <c r="A4" s="75" t="s">
        <v>30</v>
      </c>
      <c r="B4" s="76" t="s">
        <v>16</v>
      </c>
      <c r="C4" s="77" t="s">
        <v>38</v>
      </c>
      <c r="D4" s="1"/>
    </row>
    <row r="5" spans="1:4" s="8" customFormat="1" x14ac:dyDescent="0.35">
      <c r="A5" s="22">
        <v>14000</v>
      </c>
      <c r="B5" s="13" t="s">
        <v>0</v>
      </c>
      <c r="C5" s="23">
        <v>15000</v>
      </c>
      <c r="D5" s="3"/>
    </row>
    <row r="6" spans="1:4" s="8" customFormat="1" x14ac:dyDescent="0.35">
      <c r="A6" s="24">
        <v>48.47</v>
      </c>
      <c r="B6" s="13" t="s">
        <v>1</v>
      </c>
      <c r="C6" s="25">
        <v>639.17999999999995</v>
      </c>
      <c r="D6" s="3"/>
    </row>
    <row r="7" spans="1:4" x14ac:dyDescent="0.35">
      <c r="A7" s="24">
        <v>45659.97</v>
      </c>
      <c r="B7" s="13" t="s">
        <v>2</v>
      </c>
      <c r="C7" s="26">
        <v>0</v>
      </c>
      <c r="D7" s="1"/>
    </row>
    <row r="8" spans="1:4" x14ac:dyDescent="0.35">
      <c r="A8" s="27">
        <v>80.56</v>
      </c>
      <c r="B8" s="13" t="s">
        <v>3</v>
      </c>
      <c r="C8" s="28">
        <v>267.92</v>
      </c>
      <c r="D8" s="1"/>
    </row>
    <row r="9" spans="1:4" x14ac:dyDescent="0.35">
      <c r="A9" s="29">
        <v>2066</v>
      </c>
      <c r="B9" s="14" t="s">
        <v>33</v>
      </c>
      <c r="C9" s="26">
        <v>0</v>
      </c>
      <c r="D9" s="4"/>
    </row>
    <row r="10" spans="1:4" x14ac:dyDescent="0.35">
      <c r="A10" s="30">
        <v>0</v>
      </c>
      <c r="B10" s="13" t="s">
        <v>4</v>
      </c>
      <c r="C10" s="23">
        <v>15071.69</v>
      </c>
      <c r="D10" s="1"/>
    </row>
    <row r="11" spans="1:4" x14ac:dyDescent="0.35">
      <c r="A11" s="24">
        <v>3552</v>
      </c>
      <c r="B11" s="15" t="s">
        <v>5</v>
      </c>
      <c r="C11" s="25">
        <v>1773.25</v>
      </c>
      <c r="D11" s="1"/>
    </row>
    <row r="12" spans="1:4" x14ac:dyDescent="0.35">
      <c r="A12" s="31">
        <v>0</v>
      </c>
      <c r="B12" s="13" t="s">
        <v>43</v>
      </c>
      <c r="C12" s="25">
        <v>24144</v>
      </c>
      <c r="D12" s="1"/>
    </row>
    <row r="13" spans="1:4" x14ac:dyDescent="0.35">
      <c r="A13" s="32">
        <v>47500</v>
      </c>
      <c r="B13" s="15" t="s">
        <v>34</v>
      </c>
      <c r="C13" s="33">
        <v>0</v>
      </c>
      <c r="D13" s="1"/>
    </row>
    <row r="14" spans="1:4" x14ac:dyDescent="0.35">
      <c r="A14" s="34">
        <v>3031.16</v>
      </c>
      <c r="B14" s="13" t="s">
        <v>44</v>
      </c>
      <c r="C14" s="35">
        <v>0</v>
      </c>
      <c r="D14" s="1"/>
    </row>
    <row r="15" spans="1:4" x14ac:dyDescent="0.35">
      <c r="A15" s="36">
        <f>SUM(A5:A14)</f>
        <v>115938.16</v>
      </c>
      <c r="B15" s="16"/>
      <c r="C15" s="37">
        <f>SUM(C5:C14)</f>
        <v>56896.04</v>
      </c>
      <c r="D15" s="73"/>
    </row>
    <row r="16" spans="1:4" x14ac:dyDescent="0.35">
      <c r="A16" s="38"/>
      <c r="B16" s="11" t="s">
        <v>17</v>
      </c>
      <c r="C16" s="39"/>
      <c r="D16" s="1"/>
    </row>
    <row r="17" spans="1:4" s="8" customFormat="1" x14ac:dyDescent="0.35">
      <c r="A17" s="24">
        <v>4112.6099999999997</v>
      </c>
      <c r="B17" s="13" t="s">
        <v>6</v>
      </c>
      <c r="C17" s="25">
        <v>6423.38</v>
      </c>
      <c r="D17" s="3"/>
    </row>
    <row r="18" spans="1:4" x14ac:dyDescent="0.35">
      <c r="A18" s="40">
        <v>506.5</v>
      </c>
      <c r="B18" s="9" t="s">
        <v>7</v>
      </c>
      <c r="C18" s="41">
        <v>213</v>
      </c>
      <c r="D18" s="5"/>
    </row>
    <row r="19" spans="1:4" x14ac:dyDescent="0.35">
      <c r="A19" s="24">
        <v>72</v>
      </c>
      <c r="B19" s="9" t="s">
        <v>20</v>
      </c>
      <c r="C19" s="25">
        <v>72</v>
      </c>
      <c r="D19" s="1"/>
    </row>
    <row r="20" spans="1:4" x14ac:dyDescent="0.35">
      <c r="A20" s="42">
        <v>0</v>
      </c>
      <c r="B20" s="9" t="s">
        <v>15</v>
      </c>
      <c r="C20" s="43">
        <v>0</v>
      </c>
      <c r="D20" s="1"/>
    </row>
    <row r="21" spans="1:4" x14ac:dyDescent="0.35">
      <c r="A21" s="24">
        <v>578</v>
      </c>
      <c r="B21" s="9" t="s">
        <v>8</v>
      </c>
      <c r="C21" s="25">
        <v>864</v>
      </c>
      <c r="D21" s="1"/>
    </row>
    <row r="22" spans="1:4" x14ac:dyDescent="0.35">
      <c r="A22" s="24">
        <v>2370.5</v>
      </c>
      <c r="B22" s="9" t="s">
        <v>9</v>
      </c>
      <c r="C22" s="25">
        <v>9536.42</v>
      </c>
      <c r="D22" s="1"/>
    </row>
    <row r="23" spans="1:4" x14ac:dyDescent="0.35">
      <c r="A23" s="24">
        <v>527.24</v>
      </c>
      <c r="B23" s="9" t="s">
        <v>10</v>
      </c>
      <c r="C23" s="25">
        <v>635.58000000000004</v>
      </c>
      <c r="D23" s="1"/>
    </row>
    <row r="24" spans="1:4" x14ac:dyDescent="0.35">
      <c r="A24" s="40">
        <v>1000</v>
      </c>
      <c r="B24" s="13" t="s">
        <v>23</v>
      </c>
      <c r="C24" s="41">
        <v>0</v>
      </c>
      <c r="D24" s="1"/>
    </row>
    <row r="25" spans="1:4" x14ac:dyDescent="0.35">
      <c r="A25" s="40">
        <v>472</v>
      </c>
      <c r="B25" s="9" t="s">
        <v>11</v>
      </c>
      <c r="C25" s="41">
        <v>631</v>
      </c>
      <c r="D25" s="1"/>
    </row>
    <row r="26" spans="1:4" x14ac:dyDescent="0.35">
      <c r="A26" s="40">
        <v>0</v>
      </c>
      <c r="B26" s="9" t="s">
        <v>45</v>
      </c>
      <c r="C26" s="41">
        <v>756</v>
      </c>
      <c r="D26" s="1"/>
    </row>
    <row r="27" spans="1:4" x14ac:dyDescent="0.35">
      <c r="A27" s="24">
        <v>267.75</v>
      </c>
      <c r="B27" s="9" t="s">
        <v>12</v>
      </c>
      <c r="C27" s="25">
        <v>1124.5899999999999</v>
      </c>
      <c r="D27" s="1"/>
    </row>
    <row r="28" spans="1:4" ht="15.5" x14ac:dyDescent="0.35">
      <c r="A28" s="40">
        <v>100</v>
      </c>
      <c r="B28" s="13" t="s">
        <v>18</v>
      </c>
      <c r="C28" s="41">
        <v>100</v>
      </c>
      <c r="D28" s="74"/>
    </row>
    <row r="29" spans="1:4" x14ac:dyDescent="0.35">
      <c r="A29" s="24">
        <v>154.24</v>
      </c>
      <c r="B29" s="9" t="s">
        <v>31</v>
      </c>
      <c r="C29" s="43">
        <v>511.19</v>
      </c>
      <c r="D29" s="1"/>
    </row>
    <row r="30" spans="1:4" x14ac:dyDescent="0.35">
      <c r="A30" s="21">
        <v>0</v>
      </c>
      <c r="B30" s="9" t="s">
        <v>21</v>
      </c>
      <c r="C30" s="43">
        <v>0</v>
      </c>
      <c r="D30" s="2"/>
    </row>
    <row r="31" spans="1:4" x14ac:dyDescent="0.35">
      <c r="A31" s="24">
        <v>112274.8</v>
      </c>
      <c r="B31" s="9" t="s">
        <v>14</v>
      </c>
      <c r="C31" s="25">
        <v>9105.9699999999993</v>
      </c>
      <c r="D31" s="1"/>
    </row>
    <row r="32" spans="1:4" x14ac:dyDescent="0.35">
      <c r="A32" s="24">
        <v>958</v>
      </c>
      <c r="B32" s="17" t="s">
        <v>22</v>
      </c>
      <c r="C32" s="25">
        <v>1120</v>
      </c>
      <c r="D32" s="1"/>
    </row>
    <row r="33" spans="1:4 16364:16364" x14ac:dyDescent="0.35">
      <c r="A33" s="44">
        <v>2120</v>
      </c>
      <c r="B33" s="18" t="s">
        <v>32</v>
      </c>
      <c r="C33" s="41">
        <v>0</v>
      </c>
      <c r="D33" s="1"/>
    </row>
    <row r="34" spans="1:4 16364:16364" x14ac:dyDescent="0.35">
      <c r="A34" s="45">
        <v>24052</v>
      </c>
      <c r="B34" s="19" t="s">
        <v>35</v>
      </c>
      <c r="C34" s="46">
        <v>0</v>
      </c>
      <c r="D34" s="1"/>
    </row>
    <row r="35" spans="1:4 16364:16364" x14ac:dyDescent="0.35">
      <c r="A35" s="47">
        <f>SUM(A17:A34)</f>
        <v>149565.64000000001</v>
      </c>
      <c r="B35" s="16"/>
      <c r="C35" s="48">
        <f>SUM(C17:C34)</f>
        <v>31093.129999999997</v>
      </c>
      <c r="D35" s="2"/>
    </row>
    <row r="36" spans="1:4 16364:16364" x14ac:dyDescent="0.35">
      <c r="A36" s="49"/>
      <c r="B36" s="10" t="s">
        <v>13</v>
      </c>
      <c r="C36" s="50"/>
      <c r="D36" s="1"/>
    </row>
    <row r="37" spans="1:4 16364:16364" x14ac:dyDescent="0.35">
      <c r="A37" s="51">
        <v>160037.59</v>
      </c>
      <c r="B37" s="9" t="s">
        <v>42</v>
      </c>
      <c r="C37" s="52">
        <v>126410.11</v>
      </c>
      <c r="D37" s="1"/>
      <c r="XEJ37">
        <v>7</v>
      </c>
    </row>
    <row r="38" spans="1:4 16364:16364" x14ac:dyDescent="0.35">
      <c r="A38" s="53">
        <f>SUM(A15)</f>
        <v>115938.16</v>
      </c>
      <c r="B38" s="9" t="s">
        <v>16</v>
      </c>
      <c r="C38" s="54">
        <f>SUM(C15)</f>
        <v>56896.04</v>
      </c>
      <c r="D38" s="1"/>
    </row>
    <row r="39" spans="1:4 16364:16364" x14ac:dyDescent="0.35">
      <c r="A39" s="55">
        <f>SUM(A35)</f>
        <v>149565.64000000001</v>
      </c>
      <c r="B39" s="9" t="s">
        <v>19</v>
      </c>
      <c r="C39" s="56">
        <f>SUM(C35)</f>
        <v>31093.129999999997</v>
      </c>
      <c r="D39" s="2"/>
    </row>
    <row r="40" spans="1:4 16364:16364" ht="15" thickBot="1" x14ac:dyDescent="0.4">
      <c r="A40" s="57">
        <f>SUM(A37+A38-A39)</f>
        <v>126410.10999999999</v>
      </c>
      <c r="B40" s="58" t="s">
        <v>46</v>
      </c>
      <c r="C40" s="59">
        <f>SUM(C37+C15-C35)</f>
        <v>152213.01999999999</v>
      </c>
      <c r="D40" s="1"/>
    </row>
    <row r="41" spans="1:4 16364:16364" ht="15" thickBot="1" x14ac:dyDescent="0.4">
      <c r="A41" s="66"/>
      <c r="B41" s="67"/>
      <c r="C41" s="66"/>
      <c r="D41" s="1"/>
    </row>
    <row r="42" spans="1:4 16364:16364" x14ac:dyDescent="0.35">
      <c r="A42" s="68" t="s">
        <v>25</v>
      </c>
      <c r="B42" s="69"/>
      <c r="C42" s="70"/>
    </row>
    <row r="43" spans="1:4 16364:16364" s="8" customFormat="1" x14ac:dyDescent="0.35">
      <c r="A43" s="13" t="s">
        <v>40</v>
      </c>
      <c r="B43" s="20"/>
      <c r="C43" s="71">
        <v>53730.22</v>
      </c>
    </row>
    <row r="44" spans="1:4 16364:16364" s="8" customFormat="1" x14ac:dyDescent="0.35">
      <c r="A44" s="13" t="s">
        <v>39</v>
      </c>
      <c r="B44" s="20"/>
      <c r="C44" s="12">
        <v>22520.55</v>
      </c>
    </row>
    <row r="45" spans="1:4 16364:16364" s="8" customFormat="1" x14ac:dyDescent="0.35">
      <c r="A45" s="13" t="s">
        <v>41</v>
      </c>
      <c r="B45" s="15"/>
      <c r="C45" s="12">
        <v>1</v>
      </c>
    </row>
    <row r="46" spans="1:4 16364:16364" s="8" customFormat="1" x14ac:dyDescent="0.35">
      <c r="A46" s="13" t="s">
        <v>36</v>
      </c>
      <c r="B46" s="15"/>
      <c r="C46" s="12">
        <v>75961.25</v>
      </c>
    </row>
    <row r="47" spans="1:4 16364:16364" s="8" customFormat="1" x14ac:dyDescent="0.35">
      <c r="A47" s="20"/>
      <c r="B47" s="20"/>
      <c r="C47" s="72">
        <f>SUM(C43:C46)</f>
        <v>152213.02000000002</v>
      </c>
    </row>
    <row r="48" spans="1:4 16364:16364" s="7" customFormat="1" ht="14" x14ac:dyDescent="0.3">
      <c r="A48" s="3"/>
    </row>
    <row r="49" spans="1:4" x14ac:dyDescent="0.35">
      <c r="A49" s="6" t="s">
        <v>26</v>
      </c>
      <c r="B49" s="6"/>
      <c r="C49" s="6"/>
      <c r="D49" s="6"/>
    </row>
    <row r="50" spans="1:4" x14ac:dyDescent="0.35">
      <c r="A50" s="6" t="s">
        <v>47</v>
      </c>
      <c r="B50" s="6"/>
      <c r="C50" s="6"/>
      <c r="D50" s="6"/>
    </row>
    <row r="51" spans="1:4" x14ac:dyDescent="0.35">
      <c r="A51" s="6" t="s">
        <v>27</v>
      </c>
      <c r="B51" s="6"/>
      <c r="C51" s="6"/>
      <c r="D51" s="6"/>
    </row>
    <row r="52" spans="1:4" x14ac:dyDescent="0.35">
      <c r="A52" s="6"/>
      <c r="B52" s="6"/>
      <c r="C52" s="6" t="s">
        <v>28</v>
      </c>
      <c r="D52" s="6"/>
    </row>
    <row r="53" spans="1:4" x14ac:dyDescent="0.35">
      <c r="A53" s="6" t="s">
        <v>29</v>
      </c>
      <c r="B53" s="6"/>
      <c r="C53" s="6"/>
      <c r="D53" s="6"/>
    </row>
    <row r="54" spans="1:4" x14ac:dyDescent="0.35">
      <c r="A54" s="6"/>
      <c r="B54" s="6"/>
      <c r="C54" s="6" t="s">
        <v>28</v>
      </c>
      <c r="D54" s="6"/>
    </row>
  </sheetData>
  <pageMargins left="0.70866141732283472" right="0.70866141732283472" top="0.35433070866141736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9229D-A916-4A62-AA8B-593E3EE014D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33"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 Harper</cp:lastModifiedBy>
  <cp:lastPrinted>2024-05-12T16:55:45Z</cp:lastPrinted>
  <dcterms:created xsi:type="dcterms:W3CDTF">2016-04-20T06:41:18Z</dcterms:created>
  <dcterms:modified xsi:type="dcterms:W3CDTF">2024-05-19T06:00:28Z</dcterms:modified>
</cp:coreProperties>
</file>