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esktop\"/>
    </mc:Choice>
  </mc:AlternateContent>
  <xr:revisionPtr revIDLastSave="0" documentId="13_ncr:1_{F3AD69A8-5608-4963-8EBF-52113DB249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dget Actuals 2023-24" sheetId="1" r:id="rId1"/>
    <sheet name="Sheet2" sheetId="3" r:id="rId2"/>
    <sheet name="Sheet1" sheetId="2" r:id="rId3"/>
  </sheets>
  <calcPr calcId="191029"/>
</workbook>
</file>

<file path=xl/calcChain.xml><?xml version="1.0" encoding="utf-8"?>
<calcChain xmlns="http://schemas.openxmlformats.org/spreadsheetml/2006/main">
  <c r="C35" i="1" l="1"/>
  <c r="E33" i="1"/>
  <c r="D35" i="1"/>
  <c r="H16" i="1" l="1"/>
  <c r="E58" i="1" l="1"/>
  <c r="E54" i="1"/>
  <c r="E46" i="1"/>
  <c r="E47" i="1"/>
  <c r="E48" i="1"/>
  <c r="E49" i="1"/>
  <c r="E50" i="1"/>
  <c r="E45" i="1"/>
  <c r="E40" i="1"/>
  <c r="E39" i="1"/>
  <c r="E26" i="1"/>
  <c r="E27" i="1"/>
  <c r="E28" i="1"/>
  <c r="E29" i="1"/>
  <c r="E30" i="1"/>
  <c r="E31" i="1"/>
  <c r="E32" i="1"/>
  <c r="E25" i="1"/>
  <c r="J9" i="1"/>
  <c r="J10" i="1"/>
  <c r="J11" i="1"/>
  <c r="J12" i="1"/>
  <c r="J13" i="1"/>
  <c r="J14" i="1"/>
  <c r="J8" i="1"/>
  <c r="E9" i="1"/>
  <c r="E10" i="1"/>
  <c r="E11" i="1"/>
  <c r="E12" i="1"/>
  <c r="E13" i="1"/>
  <c r="E14" i="1"/>
  <c r="E15" i="1"/>
  <c r="E16" i="1"/>
  <c r="E17" i="1"/>
  <c r="E18" i="1"/>
  <c r="E19" i="1"/>
  <c r="E20" i="1"/>
  <c r="E8" i="1"/>
  <c r="C59" i="1"/>
  <c r="C55" i="1"/>
  <c r="C51" i="1"/>
  <c r="C41" i="1"/>
  <c r="C21" i="1"/>
  <c r="C61" i="1" l="1"/>
  <c r="C62" i="1" s="1"/>
  <c r="E35" i="1"/>
  <c r="J16" i="1"/>
  <c r="I16" i="1" l="1"/>
  <c r="D21" i="1"/>
  <c r="E21" i="1" s="1"/>
  <c r="D59" i="1" l="1"/>
  <c r="E59" i="1" s="1"/>
  <c r="D51" i="1"/>
  <c r="E51" i="1" s="1"/>
  <c r="D55" i="1" l="1"/>
  <c r="E55" i="1" s="1"/>
  <c r="D41" i="1"/>
  <c r="E41" i="1" s="1"/>
  <c r="D61" i="1" l="1"/>
  <c r="E61" i="1" s="1"/>
</calcChain>
</file>

<file path=xl/sharedStrings.xml><?xml version="1.0" encoding="utf-8"?>
<sst xmlns="http://schemas.openxmlformats.org/spreadsheetml/2006/main" count="63" uniqueCount="54">
  <si>
    <t>Variance</t>
  </si>
  <si>
    <t>Notes</t>
  </si>
  <si>
    <t>Parish Council Overheads</t>
  </si>
  <si>
    <t>Clerk's remuneration</t>
  </si>
  <si>
    <t>Devolution payment</t>
  </si>
  <si>
    <t>Clerk's expenses / consumables</t>
  </si>
  <si>
    <t>Fun Fair</t>
  </si>
  <si>
    <t>Audit fees</t>
  </si>
  <si>
    <t>Central networks wayleave</t>
  </si>
  <si>
    <t>Chairman's &amp; Councillors' expenses</t>
  </si>
  <si>
    <t>Allotment rent</t>
  </si>
  <si>
    <t>Rent of village hall</t>
  </si>
  <si>
    <t>Interest from BIA</t>
  </si>
  <si>
    <t>Training for Councillors &amp; Clerk</t>
  </si>
  <si>
    <t>Precept</t>
  </si>
  <si>
    <t>Antivirus</t>
  </si>
  <si>
    <t>Dropbox</t>
  </si>
  <si>
    <t>123 Reg</t>
  </si>
  <si>
    <t xml:space="preserve">Total Income </t>
  </si>
  <si>
    <t>Parish Council Public Liability</t>
  </si>
  <si>
    <t>Contribution to Focus newsletter</t>
  </si>
  <si>
    <t>Subscriptions to partner agencies</t>
  </si>
  <si>
    <t>Contingency</t>
  </si>
  <si>
    <t>Subtotal</t>
  </si>
  <si>
    <t>Parish Maintenance</t>
  </si>
  <si>
    <t>Devolution grass cutting</t>
  </si>
  <si>
    <t>St James PCC grass cutting</t>
  </si>
  <si>
    <t>Floral displays</t>
  </si>
  <si>
    <t>Improvements/maintaining the Green &amp; other areas</t>
  </si>
  <si>
    <t>Allotment maintenance</t>
  </si>
  <si>
    <t>Maintenance of dog bins</t>
  </si>
  <si>
    <t>Contingency for general maintenance</t>
  </si>
  <si>
    <t>Parish Footpath gates</t>
  </si>
  <si>
    <t>Horwode Pece</t>
  </si>
  <si>
    <t>Maintenance of Horwode Pece</t>
  </si>
  <si>
    <t>Insurance of Horwode Pece equipment</t>
  </si>
  <si>
    <t>Road &amp; Street Safety</t>
  </si>
  <si>
    <t>Eon street lighting power</t>
  </si>
  <si>
    <t>Loan for Salix Finance (LED Lighting)</t>
  </si>
  <si>
    <t>Defibrillator maintenance</t>
  </si>
  <si>
    <t>Eon street lighting maintenance</t>
  </si>
  <si>
    <t>MVAS &amp; Sentinel maintenance</t>
  </si>
  <si>
    <t>Donations &amp; worthy causes</t>
  </si>
  <si>
    <t>Parish &amp; Community Planning</t>
  </si>
  <si>
    <t>Neighbourhood plan review expenses</t>
  </si>
  <si>
    <t>Sub Total</t>
  </si>
  <si>
    <t xml:space="preserve">Total projected Budget spending </t>
  </si>
  <si>
    <t>2023 - 2024</t>
  </si>
  <si>
    <t>Other</t>
  </si>
  <si>
    <t>Great Horwood Parish Council</t>
  </si>
  <si>
    <t>2024 - 2025</t>
  </si>
  <si>
    <t>Current shortfall</t>
  </si>
  <si>
    <t>Legal fees for EV</t>
  </si>
  <si>
    <t>Agreed and Approved Budget 12.12.2023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</si>
</sst>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164" formatCode="0.00_ ;[Red]\-0.00\ "/>
    <numFmt numFmtId="165" formatCode="0.00&quot; &quot;;[Red]&quot;-&quot;0.00&quot; &quot;"/>
    <numFmt numFmtId="166" formatCode="0.00;[Red]0.00"/>
    <numFmt numFmtId="167" formatCode="dd/mm/yyyy;@"/>
  </numFmts>
  <fonts count="3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b/>
      <sz val="8"/>
      <color theme="1"/>
      <name val="Arial Narrow"/>
      <family val="2"/>
    </font>
    <font>
      <sz val="9"/>
      <color rgb="FF000000"/>
      <name val="Arial Narrow"/>
      <family val="2"/>
    </font>
    <font>
      <sz val="8"/>
      <color rgb="FF000000"/>
      <name val="Arial Narrow"/>
      <family val="2"/>
    </font>
    <font>
      <sz val="8"/>
      <color theme="1"/>
      <name val="Arial Narrow"/>
      <family val="2"/>
    </font>
    <font>
      <u/>
      <sz val="9"/>
      <color theme="1"/>
      <name val="Arial Narrow"/>
      <family val="2"/>
    </font>
    <font>
      <sz val="11"/>
      <color rgb="FF0070C0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9"/>
      <color rgb="FFFF0000"/>
      <name val="Arial Narrow"/>
      <family val="2"/>
    </font>
    <font>
      <sz val="9"/>
      <color rgb="FF0070C0"/>
      <name val="Arial Narrow"/>
      <family val="2"/>
    </font>
    <font>
      <sz val="10"/>
      <color indexed="8"/>
      <name val="Arial"/>
      <family val="2"/>
    </font>
    <font>
      <b/>
      <sz val="9"/>
      <color theme="1"/>
      <name val="Arial Narrow"/>
      <family val="2"/>
    </font>
    <font>
      <b/>
      <sz val="9"/>
      <color rgb="FF0070C0"/>
      <name val="Arial Narrow"/>
      <family val="2"/>
    </font>
    <font>
      <b/>
      <sz val="9"/>
      <color rgb="FFFF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name val="Calibri"/>
      <family val="2"/>
      <scheme val="minor"/>
    </font>
    <font>
      <sz val="10"/>
      <color rgb="FF000000"/>
      <name val="Arial Narrow"/>
      <family val="2"/>
    </font>
    <font>
      <b/>
      <sz val="11"/>
      <color rgb="FFFF0000"/>
      <name val="Calibri"/>
      <family val="2"/>
      <scheme val="minor"/>
    </font>
    <font>
      <b/>
      <sz val="9"/>
      <color rgb="FF000000"/>
      <name val="Arial Narrow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B050"/>
      <name val="Arial Narrow"/>
      <family val="2"/>
    </font>
    <font>
      <b/>
      <sz val="9"/>
      <color rgb="FF00B050"/>
      <name val="Arial Narrow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23" fillId="0" borderId="0" applyNumberFormat="0" applyBorder="0" applyProtection="0"/>
    <xf numFmtId="167" fontId="7" fillId="0" borderId="0" applyBorder="0" applyProtection="0"/>
  </cellStyleXfs>
  <cellXfs count="108">
    <xf numFmtId="0" fontId="0" fillId="0" borderId="0" xfId="0"/>
    <xf numFmtId="0" fontId="5" fillId="0" borderId="0" xfId="0" applyFont="1" applyAlignment="1">
      <alignment horizontal="right"/>
    </xf>
    <xf numFmtId="2" fontId="7" fillId="0" borderId="0" xfId="0" applyNumberFormat="1" applyFont="1"/>
    <xf numFmtId="0" fontId="5" fillId="0" borderId="0" xfId="0" applyFont="1"/>
    <xf numFmtId="0" fontId="12" fillId="0" borderId="0" xfId="0" applyFont="1"/>
    <xf numFmtId="0" fontId="5" fillId="0" borderId="0" xfId="0" applyFont="1" applyAlignment="1">
      <alignment horizontal="left"/>
    </xf>
    <xf numFmtId="2" fontId="0" fillId="0" borderId="0" xfId="0" applyNumberFormat="1"/>
    <xf numFmtId="164" fontId="5" fillId="0" borderId="0" xfId="0" applyNumberFormat="1" applyFont="1" applyAlignment="1">
      <alignment horizontal="right"/>
    </xf>
    <xf numFmtId="2" fontId="1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6" fontId="15" fillId="0" borderId="0" xfId="0" applyNumberFormat="1" applyFont="1" applyAlignment="1">
      <alignment horizontal="right"/>
    </xf>
    <xf numFmtId="0" fontId="17" fillId="0" borderId="0" xfId="0" applyFont="1" applyAlignment="1">
      <alignment horizontal="left"/>
    </xf>
    <xf numFmtId="2" fontId="18" fillId="0" borderId="0" xfId="0" applyNumberFormat="1" applyFont="1" applyAlignment="1">
      <alignment horizontal="right"/>
    </xf>
    <xf numFmtId="2" fontId="19" fillId="0" borderId="0" xfId="0" applyNumberFormat="1" applyFont="1" applyAlignment="1">
      <alignment horizontal="right"/>
    </xf>
    <xf numFmtId="2" fontId="20" fillId="0" borderId="0" xfId="0" applyNumberFormat="1" applyFont="1"/>
    <xf numFmtId="166" fontId="18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6" fontId="17" fillId="0" borderId="0" xfId="0" applyNumberFormat="1" applyFont="1" applyAlignment="1">
      <alignment horizontal="right"/>
    </xf>
    <xf numFmtId="2" fontId="11" fillId="0" borderId="0" xfId="0" applyNumberFormat="1" applyFont="1"/>
    <xf numFmtId="2" fontId="21" fillId="0" borderId="0" xfId="0" applyNumberFormat="1" applyFont="1" applyAlignment="1">
      <alignment horizontal="right"/>
    </xf>
    <xf numFmtId="2" fontId="20" fillId="0" borderId="0" xfId="0" applyNumberFormat="1" applyFont="1" applyAlignment="1">
      <alignment horizontal="right"/>
    </xf>
    <xf numFmtId="2" fontId="17" fillId="0" borderId="0" xfId="0" applyNumberFormat="1" applyFont="1"/>
    <xf numFmtId="166" fontId="20" fillId="0" borderId="0" xfId="0" applyNumberFormat="1" applyFont="1" applyAlignment="1">
      <alignment horizontal="right"/>
    </xf>
    <xf numFmtId="0" fontId="7" fillId="0" borderId="0" xfId="0" applyFont="1"/>
    <xf numFmtId="2" fontId="14" fillId="0" borderId="0" xfId="0" applyNumberFormat="1" applyFont="1"/>
    <xf numFmtId="2" fontId="19" fillId="0" borderId="0" xfId="0" applyNumberFormat="1" applyFont="1"/>
    <xf numFmtId="2" fontId="5" fillId="0" borderId="0" xfId="0" applyNumberFormat="1" applyFont="1"/>
    <xf numFmtId="166" fontId="0" fillId="0" borderId="0" xfId="0" applyNumberFormat="1"/>
    <xf numFmtId="6" fontId="17" fillId="0" borderId="0" xfId="0" applyNumberFormat="1" applyFont="1"/>
    <xf numFmtId="6" fontId="19" fillId="0" borderId="0" xfId="0" applyNumberFormat="1" applyFont="1"/>
    <xf numFmtId="0" fontId="5" fillId="0" borderId="0" xfId="0" applyFont="1" applyAlignment="1">
      <alignment horizontal="center"/>
    </xf>
    <xf numFmtId="14" fontId="7" fillId="0" borderId="0" xfId="0" applyNumberFormat="1" applyFont="1" applyAlignment="1">
      <alignment horizontal="left"/>
    </xf>
    <xf numFmtId="0" fontId="7" fillId="0" borderId="0" xfId="3" applyFont="1"/>
    <xf numFmtId="0" fontId="14" fillId="0" borderId="0" xfId="0" applyFont="1"/>
    <xf numFmtId="164" fontId="14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0" fontId="2" fillId="0" borderId="0" xfId="0" applyFont="1"/>
    <xf numFmtId="166" fontId="14" fillId="0" borderId="0" xfId="0" applyNumberFormat="1" applyFont="1" applyAlignment="1">
      <alignment horizontal="right"/>
    </xf>
    <xf numFmtId="166" fontId="19" fillId="0" borderId="0" xfId="0" applyNumberFormat="1" applyFont="1"/>
    <xf numFmtId="2" fontId="6" fillId="0" borderId="0" xfId="1" applyNumberFormat="1" applyFont="1" applyFill="1" applyAlignment="1">
      <alignment vertical="center" wrapText="1"/>
    </xf>
    <xf numFmtId="0" fontId="6" fillId="0" borderId="0" xfId="1" applyFont="1" applyFill="1" applyAlignment="1"/>
    <xf numFmtId="0" fontId="21" fillId="0" borderId="0" xfId="0" applyFont="1"/>
    <xf numFmtId="2" fontId="24" fillId="0" borderId="0" xfId="0" applyNumberFormat="1" applyFont="1"/>
    <xf numFmtId="0" fontId="8" fillId="0" borderId="0" xfId="0" applyFont="1"/>
    <xf numFmtId="0" fontId="9" fillId="0" borderId="0" xfId="2" applyFont="1" applyFill="1"/>
    <xf numFmtId="0" fontId="4" fillId="0" borderId="0" xfId="0" applyFont="1" applyAlignment="1">
      <alignment horizontal="left"/>
    </xf>
    <xf numFmtId="2" fontId="25" fillId="0" borderId="0" xfId="0" applyNumberFormat="1" applyFont="1"/>
    <xf numFmtId="0" fontId="26" fillId="0" borderId="0" xfId="0" applyFont="1"/>
    <xf numFmtId="0" fontId="17" fillId="0" borderId="0" xfId="0" applyFont="1"/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0" fillId="0" borderId="1" xfId="0" applyBorder="1"/>
    <xf numFmtId="0" fontId="5" fillId="0" borderId="1" xfId="0" applyFont="1" applyBorder="1"/>
    <xf numFmtId="2" fontId="2" fillId="0" borderId="1" xfId="0" applyNumberFormat="1" applyFont="1" applyBorder="1"/>
    <xf numFmtId="0" fontId="12" fillId="0" borderId="1" xfId="0" applyFont="1" applyBorder="1"/>
    <xf numFmtId="0" fontId="5" fillId="0" borderId="1" xfId="0" applyFont="1" applyBorder="1" applyAlignment="1">
      <alignment horizontal="left"/>
    </xf>
    <xf numFmtId="2" fontId="0" fillId="0" borderId="1" xfId="0" applyNumberFormat="1" applyBorder="1"/>
    <xf numFmtId="2" fontId="21" fillId="0" borderId="1" xfId="0" applyNumberFormat="1" applyFont="1" applyBorder="1" applyAlignment="1">
      <alignment horizontal="right"/>
    </xf>
    <xf numFmtId="2" fontId="14" fillId="0" borderId="1" xfId="0" applyNumberFormat="1" applyFont="1" applyBorder="1" applyAlignment="1">
      <alignment horizontal="right"/>
    </xf>
    <xf numFmtId="165" fontId="21" fillId="0" borderId="1" xfId="0" applyNumberFormat="1" applyFont="1" applyBorder="1"/>
    <xf numFmtId="166" fontId="21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2" fontId="14" fillId="0" borderId="1" xfId="0" applyNumberFormat="1" applyFont="1" applyBorder="1" applyAlignment="1">
      <alignment horizontal="right" wrapText="1"/>
    </xf>
    <xf numFmtId="0" fontId="17" fillId="0" borderId="1" xfId="0" applyFont="1" applyBorder="1" applyAlignment="1">
      <alignment horizontal="left"/>
    </xf>
    <xf numFmtId="2" fontId="20" fillId="0" borderId="1" xfId="0" applyNumberFormat="1" applyFont="1" applyBorder="1"/>
    <xf numFmtId="166" fontId="19" fillId="0" borderId="1" xfId="0" applyNumberFormat="1" applyFont="1" applyBorder="1" applyAlignment="1">
      <alignment horizontal="right"/>
    </xf>
    <xf numFmtId="166" fontId="14" fillId="0" borderId="1" xfId="0" applyNumberFormat="1" applyFont="1" applyBorder="1" applyAlignment="1">
      <alignment horizontal="right"/>
    </xf>
    <xf numFmtId="165" fontId="0" fillId="0" borderId="1" xfId="0" applyNumberFormat="1" applyBorder="1"/>
    <xf numFmtId="164" fontId="5" fillId="0" borderId="1" xfId="0" applyNumberFormat="1" applyFont="1" applyBorder="1" applyAlignment="1">
      <alignment horizontal="right"/>
    </xf>
    <xf numFmtId="165" fontId="13" fillId="0" borderId="1" xfId="0" applyNumberFormat="1" applyFont="1" applyBorder="1"/>
    <xf numFmtId="166" fontId="5" fillId="0" borderId="1" xfId="0" applyNumberFormat="1" applyFont="1" applyBorder="1" applyAlignment="1">
      <alignment horizontal="right"/>
    </xf>
    <xf numFmtId="2" fontId="20" fillId="0" borderId="1" xfId="0" applyNumberFormat="1" applyFont="1" applyBorder="1" applyAlignment="1">
      <alignment horizontal="right"/>
    </xf>
    <xf numFmtId="4" fontId="16" fillId="0" borderId="1" xfId="0" applyNumberFormat="1" applyFont="1" applyBorder="1"/>
    <xf numFmtId="0" fontId="14" fillId="0" borderId="1" xfId="0" applyFont="1" applyBorder="1" applyAlignment="1">
      <alignment horizontal="right"/>
    </xf>
    <xf numFmtId="2" fontId="11" fillId="0" borderId="1" xfId="0" applyNumberFormat="1" applyFont="1" applyBorder="1"/>
    <xf numFmtId="4" fontId="0" fillId="0" borderId="1" xfId="0" applyNumberFormat="1" applyBorder="1"/>
    <xf numFmtId="0" fontId="5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2" fontId="19" fillId="0" borderId="1" xfId="0" applyNumberFormat="1" applyFont="1" applyBorder="1" applyAlignment="1">
      <alignment horizontal="right"/>
    </xf>
    <xf numFmtId="164" fontId="17" fillId="0" borderId="1" xfId="0" applyNumberFormat="1" applyFont="1" applyBorder="1" applyAlignment="1">
      <alignment horizontal="right"/>
    </xf>
    <xf numFmtId="166" fontId="17" fillId="0" borderId="1" xfId="0" applyNumberFormat="1" applyFont="1" applyBorder="1" applyAlignment="1">
      <alignment horizontal="right"/>
    </xf>
    <xf numFmtId="165" fontId="14" fillId="0" borderId="1" xfId="0" applyNumberFormat="1" applyFont="1" applyBorder="1"/>
    <xf numFmtId="2" fontId="19" fillId="0" borderId="1" xfId="0" applyNumberFormat="1" applyFont="1" applyBorder="1" applyAlignment="1">
      <alignment horizontal="right" wrapText="1"/>
    </xf>
    <xf numFmtId="0" fontId="22" fillId="0" borderId="1" xfId="0" applyFont="1" applyBorder="1"/>
    <xf numFmtId="1" fontId="5" fillId="0" borderId="0" xfId="0" applyNumberFormat="1" applyFont="1" applyAlignment="1">
      <alignment horizontal="center"/>
    </xf>
    <xf numFmtId="2" fontId="19" fillId="0" borderId="1" xfId="0" applyNumberFormat="1" applyFont="1" applyBorder="1"/>
    <xf numFmtId="2" fontId="29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29" fillId="4" borderId="1" xfId="0" applyNumberFormat="1" applyFont="1" applyFill="1" applyBorder="1" applyAlignment="1">
      <alignment horizontal="right"/>
    </xf>
    <xf numFmtId="2" fontId="29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left"/>
    </xf>
    <xf numFmtId="2" fontId="29" fillId="0" borderId="0" xfId="0" applyNumberFormat="1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 wrapText="1"/>
    </xf>
    <xf numFmtId="0" fontId="28" fillId="0" borderId="0" xfId="0" applyFont="1"/>
    <xf numFmtId="2" fontId="21" fillId="4" borderId="1" xfId="0" applyNumberFormat="1" applyFont="1" applyFill="1" applyBorder="1" applyAlignment="1">
      <alignment horizontal="right"/>
    </xf>
    <xf numFmtId="2" fontId="17" fillId="0" borderId="1" xfId="0" applyNumberFormat="1" applyFont="1" applyBorder="1" applyAlignment="1">
      <alignment horizontal="right"/>
    </xf>
    <xf numFmtId="2" fontId="5" fillId="4" borderId="1" xfId="0" applyNumberFormat="1" applyFont="1" applyFill="1" applyBorder="1" applyAlignment="1">
      <alignment horizontal="right"/>
    </xf>
    <xf numFmtId="0" fontId="17" fillId="4" borderId="1" xfId="0" applyFont="1" applyFill="1" applyBorder="1" applyAlignment="1">
      <alignment horizontal="left"/>
    </xf>
    <xf numFmtId="0" fontId="0" fillId="4" borderId="1" xfId="0" applyFill="1" applyBorder="1"/>
    <xf numFmtId="165" fontId="21" fillId="4" borderId="1" xfId="0" applyNumberFormat="1" applyFont="1" applyFill="1" applyBorder="1"/>
    <xf numFmtId="166" fontId="14" fillId="4" borderId="1" xfId="0" applyNumberFormat="1" applyFont="1" applyFill="1" applyBorder="1" applyAlignment="1">
      <alignment horizontal="right"/>
    </xf>
    <xf numFmtId="0" fontId="12" fillId="4" borderId="0" xfId="0" applyFont="1" applyFill="1"/>
    <xf numFmtId="0" fontId="30" fillId="4" borderId="1" xfId="0" applyFont="1" applyFill="1" applyBorder="1"/>
    <xf numFmtId="0" fontId="5" fillId="4" borderId="1" xfId="0" applyFont="1" applyFill="1" applyBorder="1" applyAlignment="1">
      <alignment horizontal="left"/>
    </xf>
  </cellXfs>
  <cellStyles count="5">
    <cellStyle name="60% - Accent3" xfId="2" builtinId="40"/>
    <cellStyle name="Good" xfId="1" builtinId="26"/>
    <cellStyle name="Normal" xfId="0" builtinId="0"/>
    <cellStyle name="Style 1" xfId="3" xr:uid="{00000000-0005-0000-0000-000005000000}"/>
    <cellStyle name="Style 3" xfId="4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175"/>
  <sheetViews>
    <sheetView tabSelected="1" topLeftCell="B1" zoomScale="104" zoomScaleNormal="104" workbookViewId="0">
      <pane ySplit="5" topLeftCell="A6" activePane="bottomLeft" state="frozen"/>
      <selection activeCell="B1" sqref="B1"/>
      <selection pane="bottomLeft" activeCell="G2" sqref="G2"/>
    </sheetView>
  </sheetViews>
  <sheetFormatPr defaultRowHeight="14.4" x14ac:dyDescent="0.3"/>
  <cols>
    <col min="2" max="2" width="29.6640625" customWidth="1"/>
    <col min="7" max="7" width="19.88671875" customWidth="1"/>
    <col min="9" max="9" width="10.33203125" customWidth="1"/>
  </cols>
  <sheetData>
    <row r="2" spans="1:25" x14ac:dyDescent="0.3">
      <c r="B2" s="45" t="s">
        <v>49</v>
      </c>
    </row>
    <row r="3" spans="1:25" x14ac:dyDescent="0.3">
      <c r="B3" s="5" t="s">
        <v>53</v>
      </c>
    </row>
    <row r="4" spans="1:25" x14ac:dyDescent="0.3">
      <c r="B4" s="1"/>
    </row>
    <row r="5" spans="1:25" x14ac:dyDescent="0.3">
      <c r="B5" s="1"/>
      <c r="C5" s="48" t="s">
        <v>50</v>
      </c>
      <c r="D5" s="46" t="s">
        <v>47</v>
      </c>
      <c r="E5" s="46" t="s">
        <v>0</v>
      </c>
      <c r="F5" s="44"/>
      <c r="G5" s="5"/>
      <c r="H5" s="48" t="s">
        <v>50</v>
      </c>
      <c r="I5" s="46" t="s">
        <v>47</v>
      </c>
      <c r="J5" s="46" t="s">
        <v>0</v>
      </c>
      <c r="K5" s="47"/>
      <c r="L5" s="43"/>
      <c r="M5" s="39"/>
      <c r="N5" s="40"/>
      <c r="W5" s="39"/>
      <c r="X5" s="40"/>
    </row>
    <row r="6" spans="1:25" x14ac:dyDescent="0.3">
      <c r="A6" s="49" t="s">
        <v>1</v>
      </c>
      <c r="B6" s="50" t="s">
        <v>2</v>
      </c>
      <c r="C6" s="51"/>
      <c r="D6" s="52"/>
      <c r="E6" s="52"/>
      <c r="F6" s="52"/>
      <c r="G6" s="51"/>
      <c r="H6" s="51"/>
      <c r="I6" s="53"/>
      <c r="J6" s="53"/>
      <c r="K6" s="54"/>
      <c r="L6" s="4"/>
      <c r="M6" s="4"/>
      <c r="N6" s="4"/>
      <c r="O6" s="4"/>
      <c r="W6" s="4"/>
      <c r="X6" s="4"/>
      <c r="Y6" s="4"/>
    </row>
    <row r="7" spans="1:25" x14ac:dyDescent="0.3">
      <c r="A7" s="49"/>
      <c r="B7" s="55"/>
      <c r="C7" s="51"/>
      <c r="D7" s="52"/>
      <c r="E7" s="52"/>
      <c r="F7" s="52"/>
      <c r="G7" s="55"/>
      <c r="H7" s="51"/>
      <c r="I7" s="56"/>
      <c r="J7" s="56"/>
      <c r="K7" s="54"/>
      <c r="L7" s="4"/>
      <c r="M7" s="4"/>
      <c r="N7" s="4"/>
      <c r="O7" s="4"/>
      <c r="W7" s="4"/>
      <c r="X7" s="4"/>
      <c r="Y7" s="4"/>
    </row>
    <row r="8" spans="1:25" x14ac:dyDescent="0.3">
      <c r="A8" s="49">
        <v>1</v>
      </c>
      <c r="B8" s="55" t="s">
        <v>3</v>
      </c>
      <c r="C8" s="88">
        <v>10319</v>
      </c>
      <c r="D8" s="57">
        <v>9500</v>
      </c>
      <c r="E8" s="57">
        <f>SUM(C8-D8)</f>
        <v>819</v>
      </c>
      <c r="F8" s="58"/>
      <c r="G8" s="55" t="s">
        <v>4</v>
      </c>
      <c r="H8" s="52">
        <v>2170.62</v>
      </c>
      <c r="I8" s="59">
        <v>2020</v>
      </c>
      <c r="J8" s="59">
        <f>SUM(H8-I8)</f>
        <v>150.61999999999989</v>
      </c>
      <c r="K8" s="60"/>
      <c r="L8" s="4"/>
      <c r="M8" s="9"/>
      <c r="N8" s="34"/>
      <c r="O8" s="9"/>
      <c r="Q8" s="23"/>
      <c r="T8" s="25"/>
      <c r="W8" s="9"/>
      <c r="X8" s="34"/>
      <c r="Y8" s="9"/>
    </row>
    <row r="9" spans="1:25" x14ac:dyDescent="0.3">
      <c r="A9" s="49"/>
      <c r="B9" s="55" t="s">
        <v>5</v>
      </c>
      <c r="C9" s="57">
        <v>300</v>
      </c>
      <c r="D9" s="57">
        <v>300</v>
      </c>
      <c r="E9" s="57">
        <f t="shared" ref="E9:E21" si="0">SUM(C9-D9)</f>
        <v>0</v>
      </c>
      <c r="F9" s="58"/>
      <c r="G9" s="55" t="s">
        <v>6</v>
      </c>
      <c r="H9" s="59">
        <v>0</v>
      </c>
      <c r="I9" s="59">
        <v>0</v>
      </c>
      <c r="J9" s="59">
        <f t="shared" ref="J9:J14" si="1">SUM(H9-I9)</f>
        <v>0</v>
      </c>
      <c r="K9" s="60"/>
      <c r="L9" s="4"/>
      <c r="M9" s="9"/>
      <c r="N9" s="34"/>
      <c r="O9" s="9"/>
      <c r="Q9" s="23"/>
      <c r="T9" s="25"/>
      <c r="W9" s="9"/>
      <c r="X9" s="34"/>
      <c r="Y9" s="9"/>
    </row>
    <row r="10" spans="1:25" x14ac:dyDescent="0.3">
      <c r="A10" s="49">
        <v>2</v>
      </c>
      <c r="B10" s="55" t="s">
        <v>7</v>
      </c>
      <c r="C10" s="88">
        <v>610</v>
      </c>
      <c r="D10" s="57">
        <v>400</v>
      </c>
      <c r="E10" s="57">
        <f t="shared" si="0"/>
        <v>210</v>
      </c>
      <c r="F10" s="58"/>
      <c r="G10" s="55" t="s">
        <v>8</v>
      </c>
      <c r="H10" s="59">
        <v>65</v>
      </c>
      <c r="I10" s="59">
        <v>65</v>
      </c>
      <c r="J10" s="59">
        <f t="shared" si="1"/>
        <v>0</v>
      </c>
      <c r="K10" s="60"/>
      <c r="L10" s="4"/>
      <c r="M10" s="9"/>
      <c r="N10" s="34"/>
      <c r="O10" s="9"/>
      <c r="Q10" s="23"/>
      <c r="T10" s="25"/>
      <c r="W10" s="9"/>
      <c r="X10" s="34"/>
      <c r="Y10" s="9"/>
    </row>
    <row r="11" spans="1:25" x14ac:dyDescent="0.3">
      <c r="A11" s="49"/>
      <c r="B11" s="55" t="s">
        <v>9</v>
      </c>
      <c r="C11" s="57">
        <v>200</v>
      </c>
      <c r="D11" s="57">
        <v>200</v>
      </c>
      <c r="E11" s="57">
        <f t="shared" si="0"/>
        <v>0</v>
      </c>
      <c r="F11" s="58"/>
      <c r="G11" s="55" t="s">
        <v>10</v>
      </c>
      <c r="H11" s="59">
        <v>140</v>
      </c>
      <c r="I11" s="59">
        <v>140</v>
      </c>
      <c r="J11" s="59">
        <f t="shared" si="1"/>
        <v>0</v>
      </c>
      <c r="K11" s="60"/>
      <c r="L11" s="4"/>
      <c r="M11" s="9"/>
      <c r="N11" s="34"/>
      <c r="O11" s="9"/>
      <c r="Q11" s="23"/>
      <c r="T11" s="25"/>
      <c r="W11" s="9"/>
      <c r="X11" s="34"/>
      <c r="Y11" s="9"/>
    </row>
    <row r="12" spans="1:25" x14ac:dyDescent="0.3">
      <c r="A12" s="49"/>
      <c r="B12" s="55" t="s">
        <v>11</v>
      </c>
      <c r="C12" s="57">
        <v>200</v>
      </c>
      <c r="D12" s="57">
        <v>200</v>
      </c>
      <c r="E12" s="57">
        <f t="shared" si="0"/>
        <v>0</v>
      </c>
      <c r="F12" s="58"/>
      <c r="G12" s="107" t="s">
        <v>12</v>
      </c>
      <c r="H12" s="59">
        <v>570</v>
      </c>
      <c r="I12" s="59">
        <v>120</v>
      </c>
      <c r="J12" s="59">
        <f t="shared" si="1"/>
        <v>450</v>
      </c>
      <c r="K12" s="60"/>
      <c r="L12" s="4"/>
      <c r="M12" s="9"/>
      <c r="N12" s="34"/>
      <c r="O12" s="9"/>
      <c r="Q12" s="23"/>
      <c r="R12" s="23"/>
      <c r="T12" s="25"/>
      <c r="W12" s="9"/>
      <c r="X12" s="34"/>
      <c r="Y12" s="9"/>
    </row>
    <row r="13" spans="1:25" x14ac:dyDescent="0.3">
      <c r="A13" s="49"/>
      <c r="B13" s="55" t="s">
        <v>13</v>
      </c>
      <c r="C13" s="57">
        <v>350</v>
      </c>
      <c r="D13" s="57">
        <v>350</v>
      </c>
      <c r="E13" s="57">
        <f t="shared" si="0"/>
        <v>0</v>
      </c>
      <c r="F13" s="58"/>
      <c r="G13" s="55" t="s">
        <v>14</v>
      </c>
      <c r="H13" s="59">
        <v>33000</v>
      </c>
      <c r="I13" s="59">
        <v>31000</v>
      </c>
      <c r="J13" s="59">
        <f t="shared" si="1"/>
        <v>2000</v>
      </c>
      <c r="K13" s="60"/>
      <c r="L13" s="4"/>
      <c r="M13" s="9"/>
      <c r="N13" s="34"/>
      <c r="O13" s="9"/>
      <c r="Q13" s="31"/>
      <c r="R13" s="23"/>
      <c r="S13" s="24"/>
      <c r="T13" s="25"/>
      <c r="U13" s="23"/>
      <c r="W13" s="9"/>
      <c r="X13" s="34"/>
      <c r="Y13" s="9"/>
    </row>
    <row r="14" spans="1:25" x14ac:dyDescent="0.3">
      <c r="A14" s="49"/>
      <c r="B14" s="55" t="s">
        <v>15</v>
      </c>
      <c r="C14" s="100">
        <v>70</v>
      </c>
      <c r="D14" s="57">
        <v>100</v>
      </c>
      <c r="E14" s="57">
        <f t="shared" si="0"/>
        <v>-30</v>
      </c>
      <c r="F14" s="61"/>
      <c r="G14" s="55" t="s">
        <v>48</v>
      </c>
      <c r="H14" s="59">
        <v>0</v>
      </c>
      <c r="I14" s="59">
        <v>0</v>
      </c>
      <c r="J14" s="59">
        <f t="shared" si="1"/>
        <v>0</v>
      </c>
      <c r="K14" s="60"/>
      <c r="L14" s="4"/>
      <c r="M14" s="9"/>
      <c r="N14" s="34"/>
      <c r="O14" s="9"/>
      <c r="Q14" s="31"/>
      <c r="R14" s="32"/>
      <c r="S14" s="24"/>
      <c r="T14" s="25"/>
      <c r="U14" s="23"/>
      <c r="W14" s="9"/>
      <c r="X14" s="34"/>
      <c r="Y14" s="9"/>
    </row>
    <row r="15" spans="1:25" x14ac:dyDescent="0.3">
      <c r="A15" s="49"/>
      <c r="B15" s="55" t="s">
        <v>16</v>
      </c>
      <c r="C15" s="88">
        <v>120</v>
      </c>
      <c r="D15" s="57">
        <v>120</v>
      </c>
      <c r="E15" s="57">
        <f t="shared" si="0"/>
        <v>0</v>
      </c>
      <c r="F15" s="58"/>
      <c r="G15" s="51"/>
      <c r="H15" s="51"/>
      <c r="I15" s="51"/>
      <c r="J15" s="51"/>
      <c r="K15" s="51"/>
      <c r="L15" s="4"/>
      <c r="M15" s="9"/>
      <c r="N15" s="34"/>
      <c r="O15" s="9"/>
      <c r="Q15" s="31"/>
      <c r="R15" s="32"/>
      <c r="S15" s="24"/>
      <c r="T15" s="25"/>
      <c r="U15" s="23"/>
      <c r="W15" s="9"/>
      <c r="X15" s="34"/>
      <c r="Y15" s="9"/>
    </row>
    <row r="16" spans="1:25" x14ac:dyDescent="0.3">
      <c r="A16" s="49"/>
      <c r="B16" s="55" t="s">
        <v>17</v>
      </c>
      <c r="C16" s="88">
        <v>160</v>
      </c>
      <c r="D16" s="57">
        <v>100</v>
      </c>
      <c r="E16" s="57">
        <f t="shared" si="0"/>
        <v>60</v>
      </c>
      <c r="F16" s="62"/>
      <c r="G16" s="63" t="s">
        <v>18</v>
      </c>
      <c r="H16" s="64">
        <f>SUM(H8:H15)</f>
        <v>35945.620000000003</v>
      </c>
      <c r="I16" s="64">
        <f>SUM(I8:I15)</f>
        <v>33345</v>
      </c>
      <c r="J16" s="64">
        <f>SUM(J8:J15)</f>
        <v>2600.62</v>
      </c>
      <c r="K16" s="65"/>
      <c r="L16" s="4"/>
      <c r="M16" s="9"/>
      <c r="N16" s="34"/>
      <c r="O16" s="9"/>
      <c r="Q16" s="31"/>
      <c r="R16" s="23"/>
      <c r="S16" s="24"/>
      <c r="T16" s="25"/>
      <c r="U16" s="23"/>
      <c r="W16" s="9"/>
      <c r="X16" s="34"/>
      <c r="Y16" s="9"/>
    </row>
    <row r="17" spans="1:25" x14ac:dyDescent="0.3">
      <c r="A17" s="49">
        <v>14</v>
      </c>
      <c r="B17" s="55" t="s">
        <v>19</v>
      </c>
      <c r="C17" s="88">
        <v>588</v>
      </c>
      <c r="D17" s="57">
        <v>495</v>
      </c>
      <c r="E17" s="57">
        <f t="shared" si="0"/>
        <v>93</v>
      </c>
      <c r="F17" s="58"/>
      <c r="G17" s="55"/>
      <c r="H17" s="51"/>
      <c r="I17" s="59"/>
      <c r="J17" s="59"/>
      <c r="K17" s="66"/>
      <c r="L17" s="4"/>
      <c r="M17" s="9"/>
      <c r="N17" s="34"/>
      <c r="O17" s="9"/>
      <c r="Q17" s="31"/>
      <c r="R17" s="23"/>
      <c r="S17" s="24"/>
      <c r="T17" s="25"/>
      <c r="U17" s="23"/>
      <c r="W17" s="9"/>
      <c r="X17" s="34"/>
      <c r="Y17" s="9"/>
    </row>
    <row r="18" spans="1:25" x14ac:dyDescent="0.3">
      <c r="A18" s="49">
        <v>10</v>
      </c>
      <c r="B18" s="55" t="s">
        <v>20</v>
      </c>
      <c r="C18" s="100">
        <v>770</v>
      </c>
      <c r="D18" s="57">
        <v>500</v>
      </c>
      <c r="E18" s="57">
        <f t="shared" si="0"/>
        <v>270</v>
      </c>
      <c r="F18" s="58"/>
      <c r="G18" s="101"/>
      <c r="H18" s="102"/>
      <c r="I18" s="103"/>
      <c r="J18" s="103"/>
      <c r="K18" s="104"/>
      <c r="L18" s="105"/>
      <c r="M18" s="9"/>
      <c r="N18" s="34"/>
      <c r="O18" s="9"/>
      <c r="Q18" s="31"/>
      <c r="R18" s="23"/>
      <c r="S18" s="24"/>
      <c r="T18" s="25"/>
      <c r="U18" s="23"/>
      <c r="W18" s="9"/>
      <c r="X18" s="34"/>
      <c r="Y18" s="9"/>
    </row>
    <row r="19" spans="1:25" x14ac:dyDescent="0.3">
      <c r="A19" s="49">
        <v>11</v>
      </c>
      <c r="B19" s="55" t="s">
        <v>21</v>
      </c>
      <c r="C19" s="88">
        <v>400</v>
      </c>
      <c r="D19" s="57">
        <v>250</v>
      </c>
      <c r="E19" s="57">
        <f t="shared" si="0"/>
        <v>150</v>
      </c>
      <c r="F19" s="58"/>
      <c r="G19" s="106"/>
      <c r="H19" s="102"/>
      <c r="I19" s="102"/>
      <c r="J19" s="102"/>
      <c r="K19" s="102"/>
      <c r="L19" s="105"/>
      <c r="M19" s="9"/>
      <c r="N19" s="34"/>
      <c r="O19" s="9"/>
      <c r="Q19" s="31"/>
      <c r="R19" s="23"/>
      <c r="S19" s="24"/>
      <c r="T19" s="25"/>
      <c r="U19" s="23"/>
      <c r="W19" s="9"/>
      <c r="X19" s="34"/>
      <c r="Y19" s="9"/>
    </row>
    <row r="20" spans="1:25" ht="14.4" customHeight="1" x14ac:dyDescent="0.3">
      <c r="A20" s="49"/>
      <c r="B20" s="55" t="s">
        <v>22</v>
      </c>
      <c r="C20" s="88">
        <v>200</v>
      </c>
      <c r="D20" s="57">
        <v>200</v>
      </c>
      <c r="E20" s="57">
        <f t="shared" si="0"/>
        <v>0</v>
      </c>
      <c r="F20" s="58"/>
      <c r="G20" s="51"/>
      <c r="H20" s="51"/>
      <c r="I20" s="51"/>
      <c r="J20" s="67"/>
      <c r="K20" s="51"/>
      <c r="L20" s="4"/>
      <c r="M20" s="9"/>
      <c r="N20" s="34"/>
      <c r="O20" s="9"/>
      <c r="W20" s="9"/>
      <c r="X20" s="34"/>
      <c r="Y20" s="9"/>
    </row>
    <row r="21" spans="1:25" x14ac:dyDescent="0.3">
      <c r="A21" s="49"/>
      <c r="B21" s="63" t="s">
        <v>23</v>
      </c>
      <c r="C21" s="99">
        <f>SUM(C7:C20)</f>
        <v>14287</v>
      </c>
      <c r="D21" s="71">
        <f>SUM(D7:D20)</f>
        <v>12715</v>
      </c>
      <c r="E21" s="71">
        <f t="shared" si="0"/>
        <v>1572</v>
      </c>
      <c r="F21" s="58"/>
      <c r="G21" s="68"/>
      <c r="H21" s="72"/>
      <c r="I21" s="69"/>
      <c r="J21" s="69"/>
      <c r="K21" s="70"/>
      <c r="L21" s="4"/>
      <c r="M21" s="9"/>
      <c r="N21" s="34"/>
      <c r="O21" s="9"/>
      <c r="W21" s="9"/>
      <c r="X21" s="34"/>
      <c r="Y21" s="9"/>
    </row>
    <row r="22" spans="1:25" x14ac:dyDescent="0.3">
      <c r="A22" s="49"/>
      <c r="B22" s="51"/>
      <c r="C22" s="51"/>
      <c r="D22" s="51"/>
      <c r="E22" s="51"/>
      <c r="F22" s="58"/>
      <c r="G22" s="68"/>
      <c r="H22" s="72"/>
      <c r="I22" s="69"/>
      <c r="J22" s="69"/>
      <c r="K22" s="70"/>
      <c r="L22" s="4"/>
      <c r="M22" s="9"/>
      <c r="N22" s="34"/>
      <c r="O22" s="9"/>
      <c r="W22" s="9"/>
      <c r="X22" s="34"/>
      <c r="Y22" s="9"/>
    </row>
    <row r="23" spans="1:25" x14ac:dyDescent="0.3">
      <c r="A23" s="49"/>
      <c r="B23" s="50" t="s">
        <v>24</v>
      </c>
      <c r="C23" s="57"/>
      <c r="D23" s="57"/>
      <c r="E23" s="58"/>
      <c r="F23" s="73"/>
      <c r="G23" s="74"/>
      <c r="H23" s="54"/>
      <c r="I23" s="67"/>
      <c r="J23" s="67"/>
      <c r="K23" s="51"/>
      <c r="M23" s="9"/>
      <c r="N23" s="34"/>
      <c r="O23" s="9"/>
      <c r="W23" s="9"/>
      <c r="X23" s="34"/>
      <c r="Y23" s="9"/>
    </row>
    <row r="24" spans="1:25" x14ac:dyDescent="0.3">
      <c r="A24" s="49"/>
      <c r="B24" s="55"/>
      <c r="C24" s="57"/>
      <c r="D24" s="57"/>
      <c r="E24" s="58"/>
      <c r="F24" s="73"/>
      <c r="G24" s="74"/>
      <c r="H24" s="54"/>
      <c r="I24" s="51"/>
      <c r="J24" s="51"/>
      <c r="K24" s="51"/>
      <c r="M24" s="9"/>
      <c r="N24" s="34"/>
      <c r="O24" s="9"/>
      <c r="W24" s="9"/>
      <c r="X24" s="34"/>
      <c r="Y24" s="9"/>
    </row>
    <row r="25" spans="1:25" x14ac:dyDescent="0.3">
      <c r="A25" s="49">
        <v>4</v>
      </c>
      <c r="B25" s="55" t="s">
        <v>25</v>
      </c>
      <c r="C25" s="88">
        <v>4450</v>
      </c>
      <c r="D25" s="57">
        <v>4300</v>
      </c>
      <c r="E25" s="57">
        <f t="shared" ref="E25:E33" si="2">SUM(C25-D25)</f>
        <v>150</v>
      </c>
      <c r="F25" s="73"/>
      <c r="G25" s="74"/>
      <c r="H25" s="54"/>
      <c r="I25" s="51"/>
      <c r="J25" s="51"/>
      <c r="K25" s="51"/>
      <c r="M25" s="9"/>
      <c r="N25" s="34"/>
      <c r="O25" s="9"/>
      <c r="W25" s="9"/>
      <c r="X25" s="34"/>
      <c r="Y25" s="9"/>
    </row>
    <row r="26" spans="1:25" x14ac:dyDescent="0.3">
      <c r="A26" s="49"/>
      <c r="B26" s="55" t="s">
        <v>26</v>
      </c>
      <c r="C26" s="57">
        <v>250</v>
      </c>
      <c r="D26" s="57">
        <v>250</v>
      </c>
      <c r="E26" s="57">
        <f t="shared" si="2"/>
        <v>0</v>
      </c>
      <c r="F26" s="58"/>
      <c r="G26" s="68"/>
      <c r="H26" s="75"/>
      <c r="I26" s="69"/>
      <c r="J26" s="69"/>
      <c r="K26" s="70"/>
      <c r="M26" s="9"/>
      <c r="N26" s="34"/>
      <c r="O26" s="9"/>
      <c r="Q26" s="31"/>
      <c r="R26" s="23"/>
      <c r="T26" s="25"/>
      <c r="U26" s="24"/>
      <c r="V26" s="23"/>
      <c r="W26" s="9"/>
      <c r="X26" s="34"/>
      <c r="Y26" s="9"/>
    </row>
    <row r="27" spans="1:25" x14ac:dyDescent="0.3">
      <c r="A27" s="49">
        <v>12</v>
      </c>
      <c r="B27" s="55" t="s">
        <v>27</v>
      </c>
      <c r="C27" s="88">
        <v>500</v>
      </c>
      <c r="D27" s="57">
        <v>300</v>
      </c>
      <c r="E27" s="57">
        <f t="shared" si="2"/>
        <v>200</v>
      </c>
      <c r="F27" s="58"/>
      <c r="G27" s="68"/>
      <c r="H27" s="51"/>
      <c r="I27" s="69"/>
      <c r="J27" s="69"/>
      <c r="K27" s="70"/>
      <c r="M27" s="9"/>
      <c r="N27" s="34"/>
      <c r="O27" s="9"/>
      <c r="Q27" s="31"/>
      <c r="R27" s="23"/>
      <c r="T27" s="25"/>
      <c r="U27" s="2"/>
      <c r="V27" s="23"/>
      <c r="W27" s="9"/>
      <c r="X27" s="34"/>
      <c r="Y27" s="9"/>
    </row>
    <row r="28" spans="1:25" ht="26.4" x14ac:dyDescent="0.3">
      <c r="A28" s="49"/>
      <c r="B28" s="76" t="s">
        <v>28</v>
      </c>
      <c r="C28" s="88">
        <v>500</v>
      </c>
      <c r="D28" s="57">
        <v>500</v>
      </c>
      <c r="E28" s="57">
        <f t="shared" si="2"/>
        <v>0</v>
      </c>
      <c r="F28" s="58"/>
      <c r="G28" s="68"/>
      <c r="H28" s="51"/>
      <c r="I28" s="69"/>
      <c r="J28" s="69"/>
      <c r="K28" s="70"/>
      <c r="M28" s="9"/>
      <c r="N28" s="34"/>
      <c r="O28" s="9"/>
      <c r="Q28" s="23"/>
      <c r="T28" s="25"/>
      <c r="W28" s="9"/>
      <c r="X28" s="34"/>
      <c r="Y28" s="9"/>
    </row>
    <row r="29" spans="1:25" x14ac:dyDescent="0.3">
      <c r="A29" s="49"/>
      <c r="B29" s="55" t="s">
        <v>29</v>
      </c>
      <c r="C29" s="88">
        <v>100</v>
      </c>
      <c r="D29" s="57">
        <v>100</v>
      </c>
      <c r="E29" s="57">
        <f t="shared" si="2"/>
        <v>0</v>
      </c>
      <c r="F29" s="62"/>
      <c r="G29" s="68"/>
      <c r="H29" s="51"/>
      <c r="I29" s="69"/>
      <c r="J29" s="69"/>
      <c r="K29" s="68"/>
      <c r="M29" s="9"/>
      <c r="N29" s="34"/>
      <c r="O29" s="9"/>
      <c r="Q29" s="23"/>
      <c r="T29" s="25"/>
      <c r="W29" s="9"/>
      <c r="X29" s="34"/>
      <c r="Y29" s="9"/>
    </row>
    <row r="30" spans="1:25" x14ac:dyDescent="0.3">
      <c r="A30" s="49">
        <v>5</v>
      </c>
      <c r="B30" s="77" t="s">
        <v>30</v>
      </c>
      <c r="C30" s="88">
        <v>1200</v>
      </c>
      <c r="D30" s="57">
        <v>1200</v>
      </c>
      <c r="E30" s="57">
        <f t="shared" si="2"/>
        <v>0</v>
      </c>
      <c r="F30" s="58"/>
      <c r="G30" s="68"/>
      <c r="H30" s="51"/>
      <c r="I30" s="69"/>
      <c r="J30" s="69"/>
      <c r="K30" s="70"/>
      <c r="M30" s="9"/>
      <c r="N30" s="34"/>
      <c r="O30" s="9"/>
      <c r="T30" s="6"/>
      <c r="W30" s="9"/>
      <c r="X30" s="34"/>
      <c r="Y30" s="9"/>
    </row>
    <row r="31" spans="1:25" x14ac:dyDescent="0.3">
      <c r="A31" s="49"/>
      <c r="B31" s="55" t="s">
        <v>31</v>
      </c>
      <c r="C31" s="88">
        <v>1500</v>
      </c>
      <c r="D31" s="57">
        <v>1500</v>
      </c>
      <c r="E31" s="57">
        <f t="shared" si="2"/>
        <v>0</v>
      </c>
      <c r="F31" s="58"/>
      <c r="G31" s="68"/>
      <c r="H31" s="51"/>
      <c r="I31" s="69"/>
      <c r="J31" s="69"/>
      <c r="K31" s="70"/>
      <c r="M31" s="9"/>
      <c r="N31" s="34"/>
      <c r="O31" s="9"/>
      <c r="W31" s="9"/>
      <c r="X31" s="34"/>
      <c r="Y31" s="9"/>
    </row>
    <row r="32" spans="1:25" x14ac:dyDescent="0.3">
      <c r="A32" s="49">
        <v>13</v>
      </c>
      <c r="B32" s="77" t="s">
        <v>32</v>
      </c>
      <c r="C32" s="88">
        <v>500</v>
      </c>
      <c r="D32" s="57">
        <v>1000</v>
      </c>
      <c r="E32" s="57">
        <f t="shared" si="2"/>
        <v>-500</v>
      </c>
      <c r="F32" s="58"/>
      <c r="G32" s="68"/>
      <c r="H32" s="51"/>
      <c r="I32" s="69"/>
      <c r="J32" s="69"/>
      <c r="K32" s="68"/>
      <c r="M32" s="9"/>
      <c r="N32" s="34"/>
      <c r="O32" s="9"/>
      <c r="W32" s="9"/>
      <c r="X32" s="34"/>
      <c r="Y32" s="9"/>
    </row>
    <row r="33" spans="1:25" x14ac:dyDescent="0.3">
      <c r="A33" s="49">
        <v>15</v>
      </c>
      <c r="B33" s="55" t="s">
        <v>52</v>
      </c>
      <c r="C33" s="88">
        <v>650</v>
      </c>
      <c r="D33" s="57">
        <v>0</v>
      </c>
      <c r="E33" s="57">
        <f t="shared" si="2"/>
        <v>650</v>
      </c>
      <c r="F33" s="58"/>
      <c r="G33" s="68"/>
      <c r="H33" s="51"/>
      <c r="I33" s="69"/>
      <c r="J33" s="69"/>
      <c r="K33" s="70"/>
      <c r="M33" s="9"/>
      <c r="N33" s="34"/>
      <c r="O33" s="9"/>
      <c r="W33" s="9"/>
      <c r="X33" s="34"/>
      <c r="Y33" s="9"/>
    </row>
    <row r="34" spans="1:25" x14ac:dyDescent="0.3">
      <c r="A34" s="49"/>
      <c r="B34" s="77"/>
      <c r="C34" s="57"/>
      <c r="D34" s="57"/>
      <c r="E34" s="57"/>
      <c r="F34" s="58"/>
      <c r="G34" s="68"/>
      <c r="H34" s="51"/>
      <c r="I34" s="69"/>
      <c r="J34" s="69"/>
      <c r="K34" s="70"/>
      <c r="M34" s="9"/>
      <c r="N34" s="34"/>
      <c r="O34" s="9"/>
      <c r="W34" s="9"/>
      <c r="X34" s="34"/>
      <c r="Y34" s="9"/>
    </row>
    <row r="35" spans="1:25" x14ac:dyDescent="0.3">
      <c r="A35" s="49"/>
      <c r="B35" s="78" t="s">
        <v>23</v>
      </c>
      <c r="C35" s="71">
        <f>SUM(C25:C33)</f>
        <v>9650</v>
      </c>
      <c r="D35" s="71">
        <f>SUM(D25:D33)</f>
        <v>9150</v>
      </c>
      <c r="E35" s="71">
        <f t="shared" ref="E35" si="3">SUM(C35-D35)</f>
        <v>500</v>
      </c>
      <c r="F35" s="58"/>
      <c r="G35" s="68"/>
      <c r="H35" s="51"/>
      <c r="I35" s="69"/>
      <c r="J35" s="69"/>
      <c r="K35" s="70"/>
      <c r="M35" s="9"/>
      <c r="N35" s="34"/>
      <c r="O35" s="9"/>
      <c r="W35" s="9"/>
      <c r="X35" s="34"/>
      <c r="Y35" s="9"/>
    </row>
    <row r="36" spans="1:25" x14ac:dyDescent="0.3">
      <c r="A36" s="49"/>
      <c r="B36" s="55"/>
      <c r="C36" s="57"/>
      <c r="D36" s="57"/>
      <c r="E36" s="57"/>
      <c r="F36" s="79"/>
      <c r="G36" s="80"/>
      <c r="H36" s="51"/>
      <c r="I36" s="79"/>
      <c r="J36" s="79"/>
      <c r="K36" s="81"/>
      <c r="M36" s="17"/>
      <c r="N36" s="35"/>
      <c r="O36" s="17"/>
      <c r="W36" s="17"/>
      <c r="X36" s="35"/>
      <c r="Y36" s="17"/>
    </row>
    <row r="37" spans="1:25" x14ac:dyDescent="0.3">
      <c r="A37" s="49"/>
      <c r="B37" s="50" t="s">
        <v>33</v>
      </c>
      <c r="C37" s="57"/>
      <c r="D37" s="57"/>
      <c r="E37" s="57"/>
      <c r="F37" s="73"/>
      <c r="G37" s="74"/>
      <c r="H37" s="54"/>
      <c r="I37" s="56"/>
      <c r="J37" s="56"/>
      <c r="K37" s="54"/>
      <c r="L37" s="4"/>
      <c r="M37" s="9"/>
      <c r="N37" s="34"/>
      <c r="O37" s="9"/>
      <c r="W37" s="9"/>
      <c r="X37" s="34"/>
      <c r="Y37" s="9"/>
    </row>
    <row r="38" spans="1:25" x14ac:dyDescent="0.3">
      <c r="A38" s="49"/>
      <c r="B38" s="55"/>
      <c r="C38" s="57"/>
      <c r="D38" s="57"/>
      <c r="E38" s="57"/>
      <c r="F38" s="73"/>
      <c r="G38" s="74"/>
      <c r="H38" s="54"/>
      <c r="I38" s="53"/>
      <c r="J38" s="53"/>
      <c r="K38" s="54"/>
      <c r="L38" s="4"/>
      <c r="M38" s="9"/>
      <c r="N38" s="34"/>
      <c r="O38" s="9"/>
      <c r="W38" s="9"/>
      <c r="X38" s="34"/>
      <c r="Y38" s="9"/>
    </row>
    <row r="39" spans="1:25" x14ac:dyDescent="0.3">
      <c r="A39" s="49"/>
      <c r="B39" s="55" t="s">
        <v>34</v>
      </c>
      <c r="C39" s="60">
        <v>3000</v>
      </c>
      <c r="D39" s="60">
        <v>5000</v>
      </c>
      <c r="E39" s="57">
        <f t="shared" ref="E39:E41" si="4">SUM(C39-D39)</f>
        <v>-2000</v>
      </c>
      <c r="F39" s="73"/>
      <c r="G39" s="74"/>
      <c r="H39" s="54"/>
      <c r="I39" s="53"/>
      <c r="J39" s="53"/>
      <c r="K39" s="54"/>
      <c r="L39" s="4"/>
      <c r="M39" s="9"/>
      <c r="N39" s="34"/>
      <c r="O39" s="9"/>
      <c r="W39" s="9"/>
      <c r="X39" s="34"/>
      <c r="Y39" s="9"/>
    </row>
    <row r="40" spans="1:25" x14ac:dyDescent="0.3">
      <c r="A40" s="49">
        <v>14</v>
      </c>
      <c r="B40" s="55" t="s">
        <v>35</v>
      </c>
      <c r="C40" s="57">
        <v>1000</v>
      </c>
      <c r="D40" s="57">
        <v>957</v>
      </c>
      <c r="E40" s="57">
        <f t="shared" si="4"/>
        <v>43</v>
      </c>
      <c r="F40" s="62"/>
      <c r="G40" s="68"/>
      <c r="H40" s="75"/>
      <c r="I40" s="82"/>
      <c r="J40" s="82"/>
      <c r="K40" s="70"/>
      <c r="L40" s="4"/>
      <c r="M40" s="9"/>
      <c r="N40" s="34"/>
      <c r="O40" s="9"/>
      <c r="W40" s="9"/>
      <c r="X40" s="34"/>
      <c r="Y40" s="9"/>
    </row>
    <row r="41" spans="1:25" x14ac:dyDescent="0.3">
      <c r="A41" s="49"/>
      <c r="B41" s="63" t="s">
        <v>23</v>
      </c>
      <c r="C41" s="71">
        <f>SUM(C39:C40)</f>
        <v>4000</v>
      </c>
      <c r="D41" s="71">
        <f>SUM(D39:D40)</f>
        <v>5957</v>
      </c>
      <c r="E41" s="71">
        <f t="shared" si="4"/>
        <v>-1957</v>
      </c>
      <c r="F41" s="58"/>
      <c r="G41" s="68"/>
      <c r="H41" s="51"/>
      <c r="I41" s="82"/>
      <c r="J41" s="82"/>
      <c r="K41" s="70"/>
      <c r="L41" s="4"/>
      <c r="M41" s="9"/>
      <c r="N41" s="34"/>
      <c r="O41" s="9"/>
      <c r="W41" s="9"/>
      <c r="X41" s="34"/>
      <c r="Y41" s="9"/>
    </row>
    <row r="42" spans="1:25" x14ac:dyDescent="0.3">
      <c r="A42" s="49"/>
      <c r="B42" s="55"/>
      <c r="C42" s="57"/>
      <c r="D42" s="57"/>
      <c r="E42" s="57"/>
      <c r="F42" s="83"/>
      <c r="G42" s="80"/>
      <c r="H42" s="51"/>
      <c r="I42" s="79"/>
      <c r="J42" s="79"/>
      <c r="K42" s="81"/>
      <c r="L42" s="4"/>
      <c r="M42" s="17"/>
      <c r="N42" s="35"/>
      <c r="O42" s="17"/>
      <c r="W42" s="17"/>
      <c r="X42" s="35"/>
      <c r="Y42" s="17"/>
    </row>
    <row r="43" spans="1:25" x14ac:dyDescent="0.3">
      <c r="A43" s="49"/>
      <c r="B43" s="50" t="s">
        <v>36</v>
      </c>
      <c r="C43" s="57"/>
      <c r="D43" s="57"/>
      <c r="E43" s="57"/>
      <c r="F43" s="73"/>
      <c r="G43" s="74"/>
      <c r="H43" s="51"/>
      <c r="I43" s="53"/>
      <c r="J43" s="53"/>
      <c r="K43" s="54"/>
      <c r="L43" s="4"/>
      <c r="M43" s="9"/>
      <c r="N43" s="34"/>
      <c r="O43" s="9"/>
      <c r="W43" s="9"/>
      <c r="X43" s="34"/>
      <c r="Y43" s="9"/>
    </row>
    <row r="44" spans="1:25" x14ac:dyDescent="0.3">
      <c r="A44" s="49"/>
      <c r="B44" s="55"/>
      <c r="C44" s="57"/>
      <c r="D44" s="57"/>
      <c r="E44" s="57"/>
      <c r="F44" s="73"/>
      <c r="G44" s="74"/>
      <c r="H44" s="51"/>
      <c r="I44" s="53"/>
      <c r="J44" s="53"/>
      <c r="K44" s="54"/>
      <c r="L44" s="4"/>
      <c r="M44" s="9"/>
      <c r="N44" s="34"/>
      <c r="O44" s="9"/>
      <c r="W44" s="9"/>
      <c r="X44" s="34"/>
      <c r="Y44" s="9"/>
    </row>
    <row r="45" spans="1:25" x14ac:dyDescent="0.3">
      <c r="A45" s="49">
        <v>8</v>
      </c>
      <c r="B45" s="55" t="s">
        <v>37</v>
      </c>
      <c r="C45" s="88">
        <v>1200</v>
      </c>
      <c r="D45" s="57">
        <v>750</v>
      </c>
      <c r="E45" s="57">
        <f t="shared" ref="E45:E51" si="5">SUM(C45-D45)</f>
        <v>450</v>
      </c>
      <c r="F45" s="73"/>
      <c r="G45" s="74"/>
      <c r="H45" s="51"/>
      <c r="I45" s="56"/>
      <c r="J45" s="56"/>
      <c r="K45" s="54"/>
      <c r="L45" s="4"/>
      <c r="M45" s="9"/>
      <c r="N45" s="34"/>
      <c r="O45" s="9"/>
      <c r="W45" s="9"/>
      <c r="X45" s="34"/>
      <c r="Y45" s="9"/>
    </row>
    <row r="46" spans="1:25" x14ac:dyDescent="0.3">
      <c r="A46" s="49"/>
      <c r="B46" s="55" t="s">
        <v>38</v>
      </c>
      <c r="C46" s="88">
        <v>811.4</v>
      </c>
      <c r="D46" s="57">
        <v>811.4</v>
      </c>
      <c r="E46" s="57">
        <f t="shared" si="5"/>
        <v>0</v>
      </c>
      <c r="F46" s="73"/>
      <c r="G46" s="68"/>
      <c r="H46" s="51"/>
      <c r="I46" s="69"/>
      <c r="J46" s="69"/>
      <c r="K46" s="70"/>
      <c r="L46" s="4"/>
      <c r="M46" s="9"/>
      <c r="N46" s="34"/>
      <c r="O46" s="9"/>
      <c r="Q46" s="31"/>
      <c r="R46" s="23"/>
      <c r="S46" s="33"/>
      <c r="T46" s="25"/>
      <c r="U46" s="23"/>
      <c r="W46" s="9"/>
      <c r="X46" s="34"/>
      <c r="Y46" s="9"/>
    </row>
    <row r="47" spans="1:25" x14ac:dyDescent="0.3">
      <c r="A47" s="49"/>
      <c r="B47" s="55" t="s">
        <v>39</v>
      </c>
      <c r="C47" s="88">
        <v>0</v>
      </c>
      <c r="D47" s="57">
        <v>250</v>
      </c>
      <c r="E47" s="57">
        <f t="shared" si="5"/>
        <v>-250</v>
      </c>
      <c r="F47" s="73"/>
      <c r="G47" s="68"/>
      <c r="H47" s="75"/>
      <c r="I47" s="69"/>
      <c r="J47" s="69"/>
      <c r="K47" s="70"/>
      <c r="L47" s="4"/>
      <c r="M47" s="9"/>
      <c r="N47" s="34"/>
      <c r="O47" s="9"/>
      <c r="Q47" s="31"/>
      <c r="R47" s="23"/>
      <c r="S47" s="24"/>
      <c r="T47" s="25"/>
      <c r="U47" s="23"/>
      <c r="W47" s="9"/>
      <c r="X47" s="34"/>
      <c r="Y47" s="9"/>
    </row>
    <row r="48" spans="1:25" x14ac:dyDescent="0.3">
      <c r="A48" s="49">
        <v>9</v>
      </c>
      <c r="B48" s="55" t="s">
        <v>40</v>
      </c>
      <c r="C48" s="88">
        <v>288</v>
      </c>
      <c r="D48" s="57">
        <v>36</v>
      </c>
      <c r="E48" s="57">
        <f t="shared" si="5"/>
        <v>252</v>
      </c>
      <c r="F48" s="58"/>
      <c r="G48" s="68"/>
      <c r="H48" s="54"/>
      <c r="I48" s="69"/>
      <c r="J48" s="69"/>
      <c r="K48" s="70"/>
      <c r="L48" s="4"/>
      <c r="M48" s="9"/>
      <c r="N48" s="34"/>
      <c r="O48" s="9"/>
      <c r="Q48" s="31"/>
      <c r="R48" s="23"/>
      <c r="S48" s="24"/>
      <c r="T48" s="25"/>
      <c r="U48" s="23"/>
      <c r="W48" s="9"/>
      <c r="X48" s="34"/>
      <c r="Y48" s="9"/>
    </row>
    <row r="49" spans="1:25" x14ac:dyDescent="0.3">
      <c r="A49" s="49"/>
      <c r="B49" s="55" t="s">
        <v>41</v>
      </c>
      <c r="C49" s="57">
        <v>400</v>
      </c>
      <c r="D49" s="57">
        <v>400</v>
      </c>
      <c r="E49" s="57">
        <f t="shared" si="5"/>
        <v>0</v>
      </c>
      <c r="F49" s="58"/>
      <c r="G49" s="68"/>
      <c r="H49" s="54"/>
      <c r="I49" s="69"/>
      <c r="J49" s="69"/>
      <c r="K49" s="70"/>
      <c r="L49" s="4"/>
      <c r="M49" s="9"/>
      <c r="N49" s="34"/>
      <c r="O49" s="9"/>
      <c r="T49" s="6"/>
      <c r="W49" s="9"/>
      <c r="X49" s="34"/>
      <c r="Y49" s="9"/>
    </row>
    <row r="50" spans="1:25" x14ac:dyDescent="0.3">
      <c r="A50" s="49"/>
      <c r="B50" s="55" t="s">
        <v>22</v>
      </c>
      <c r="C50" s="57">
        <v>150</v>
      </c>
      <c r="D50" s="57">
        <v>150</v>
      </c>
      <c r="E50" s="57">
        <f t="shared" si="5"/>
        <v>0</v>
      </c>
      <c r="F50" s="58"/>
      <c r="G50" s="68"/>
      <c r="H50" s="54"/>
      <c r="I50" s="69"/>
      <c r="J50" s="69"/>
      <c r="K50" s="70"/>
      <c r="L50" s="4"/>
      <c r="M50" s="9"/>
      <c r="N50" s="34"/>
      <c r="O50" s="9"/>
      <c r="T50" s="6"/>
      <c r="W50" s="9"/>
      <c r="X50" s="34"/>
      <c r="Y50" s="9"/>
    </row>
    <row r="51" spans="1:25" x14ac:dyDescent="0.3">
      <c r="A51" s="49"/>
      <c r="B51" s="78" t="s">
        <v>23</v>
      </c>
      <c r="C51" s="64">
        <f>SUM(C45:C50)</f>
        <v>2849.4</v>
      </c>
      <c r="D51" s="64">
        <f>SUM(D45:D50)</f>
        <v>2397.4</v>
      </c>
      <c r="E51" s="71">
        <f t="shared" si="5"/>
        <v>452</v>
      </c>
      <c r="F51" s="58"/>
      <c r="G51" s="68"/>
      <c r="H51" s="54"/>
      <c r="I51" s="69"/>
      <c r="J51" s="69"/>
      <c r="K51" s="70"/>
      <c r="L51" s="4"/>
      <c r="M51" s="9"/>
      <c r="N51" s="34"/>
      <c r="O51" s="9"/>
      <c r="W51" s="9"/>
      <c r="X51" s="34"/>
      <c r="Y51" s="9"/>
    </row>
    <row r="52" spans="1:25" x14ac:dyDescent="0.3">
      <c r="A52" s="49"/>
      <c r="B52" s="55"/>
      <c r="C52" s="60"/>
      <c r="D52" s="60"/>
      <c r="E52" s="57"/>
      <c r="F52" s="79"/>
      <c r="G52" s="64"/>
      <c r="H52" s="51"/>
      <c r="I52" s="79"/>
      <c r="J52" s="79"/>
      <c r="K52" s="71"/>
      <c r="L52" s="4"/>
      <c r="M52" s="17"/>
      <c r="N52" s="35"/>
      <c r="O52" s="22"/>
      <c r="W52" s="17"/>
      <c r="X52" s="35"/>
      <c r="Y52" s="22"/>
    </row>
    <row r="53" spans="1:25" x14ac:dyDescent="0.3">
      <c r="A53" s="49"/>
      <c r="B53" s="50" t="s">
        <v>42</v>
      </c>
      <c r="C53" s="84"/>
      <c r="D53" s="84"/>
      <c r="E53" s="57"/>
      <c r="F53" s="73"/>
      <c r="G53" s="52"/>
      <c r="H53" s="54"/>
      <c r="I53" s="54"/>
      <c r="J53" s="54"/>
      <c r="K53" s="54"/>
      <c r="L53" s="4"/>
      <c r="M53" s="9"/>
      <c r="N53" s="34"/>
      <c r="O53" s="9"/>
      <c r="W53" s="9"/>
      <c r="X53" s="34"/>
      <c r="Y53" s="9"/>
    </row>
    <row r="54" spans="1:25" x14ac:dyDescent="0.3">
      <c r="A54" s="49"/>
      <c r="B54" s="55" t="s">
        <v>42</v>
      </c>
      <c r="C54" s="57">
        <v>3000</v>
      </c>
      <c r="D54" s="57">
        <v>3000</v>
      </c>
      <c r="E54" s="57">
        <f t="shared" ref="E54:E55" si="6">SUM(C54-D54)</f>
        <v>0</v>
      </c>
      <c r="F54" s="73"/>
      <c r="G54" s="52"/>
      <c r="H54" s="54"/>
      <c r="I54" s="54"/>
      <c r="J54" s="54"/>
      <c r="K54" s="54"/>
      <c r="L54" s="4"/>
      <c r="N54" s="36"/>
      <c r="O54" s="27"/>
      <c r="X54" s="36"/>
      <c r="Y54" s="27"/>
    </row>
    <row r="55" spans="1:25" x14ac:dyDescent="0.3">
      <c r="A55" s="49"/>
      <c r="B55" s="63" t="s">
        <v>23</v>
      </c>
      <c r="C55" s="71">
        <f>SUM(C54:C54)</f>
        <v>3000</v>
      </c>
      <c r="D55" s="71">
        <f>SUM(D54:D54)</f>
        <v>3000</v>
      </c>
      <c r="E55" s="71">
        <f t="shared" si="6"/>
        <v>0</v>
      </c>
      <c r="F55" s="58"/>
      <c r="G55" s="68"/>
      <c r="H55" s="54"/>
      <c r="I55" s="82"/>
      <c r="J55" s="82"/>
      <c r="K55" s="70"/>
      <c r="L55" s="4"/>
      <c r="M55" s="9"/>
      <c r="N55" s="34"/>
      <c r="O55" s="9"/>
      <c r="W55" s="9"/>
      <c r="X55" s="34"/>
      <c r="Y55" s="9"/>
    </row>
    <row r="56" spans="1:25" x14ac:dyDescent="0.3">
      <c r="A56" s="49"/>
      <c r="B56" s="55"/>
      <c r="C56" s="71"/>
      <c r="D56" s="71"/>
      <c r="E56" s="57"/>
      <c r="F56" s="79"/>
      <c r="G56" s="68"/>
      <c r="H56" s="54"/>
      <c r="I56" s="79"/>
      <c r="J56" s="79"/>
      <c r="K56" s="81"/>
      <c r="L56" s="4"/>
      <c r="M56" s="17"/>
      <c r="N56" s="35"/>
      <c r="O56" s="17"/>
      <c r="W56" s="17"/>
      <c r="X56" s="35"/>
      <c r="Y56" s="17"/>
    </row>
    <row r="57" spans="1:25" x14ac:dyDescent="0.3">
      <c r="A57" s="49"/>
      <c r="B57" s="50" t="s">
        <v>43</v>
      </c>
      <c r="C57" s="57"/>
      <c r="D57" s="57"/>
      <c r="E57" s="57"/>
      <c r="F57" s="73"/>
      <c r="G57" s="74"/>
      <c r="H57" s="54"/>
      <c r="I57" s="54"/>
      <c r="J57" s="54"/>
      <c r="K57" s="54"/>
      <c r="L57" s="4"/>
      <c r="M57" s="9"/>
      <c r="N57" s="34"/>
      <c r="O57" s="9"/>
      <c r="W57" s="9"/>
      <c r="X57" s="34"/>
      <c r="Y57" s="9"/>
    </row>
    <row r="58" spans="1:25" x14ac:dyDescent="0.3">
      <c r="A58" s="49"/>
      <c r="B58" s="55" t="s">
        <v>44</v>
      </c>
      <c r="C58" s="57">
        <v>0</v>
      </c>
      <c r="D58" s="57">
        <v>0</v>
      </c>
      <c r="E58" s="57">
        <f t="shared" ref="E58:E61" si="7">SUM(C58-D58)</f>
        <v>0</v>
      </c>
      <c r="F58" s="58"/>
      <c r="G58" s="68"/>
      <c r="H58" s="54"/>
      <c r="I58" s="58"/>
      <c r="J58" s="58"/>
      <c r="K58" s="70"/>
      <c r="L58" s="4"/>
      <c r="M58" s="9"/>
      <c r="N58" s="34"/>
      <c r="O58" s="9"/>
      <c r="W58" s="9"/>
      <c r="X58" s="34"/>
      <c r="Y58" s="9"/>
    </row>
    <row r="59" spans="1:25" x14ac:dyDescent="0.3">
      <c r="A59" s="49"/>
      <c r="B59" s="55" t="s">
        <v>45</v>
      </c>
      <c r="C59" s="71">
        <f>SUM(C58:C58)</f>
        <v>0</v>
      </c>
      <c r="D59" s="71">
        <f>SUM(D58:D58)</f>
        <v>0</v>
      </c>
      <c r="E59" s="57">
        <f t="shared" si="7"/>
        <v>0</v>
      </c>
      <c r="F59" s="58"/>
      <c r="G59" s="68"/>
      <c r="H59" s="54"/>
      <c r="I59" s="58"/>
      <c r="J59" s="58"/>
      <c r="K59" s="70"/>
      <c r="L59" s="4"/>
      <c r="M59" s="9"/>
      <c r="N59" s="34"/>
      <c r="O59" s="9"/>
      <c r="W59" s="9"/>
      <c r="X59" s="34"/>
      <c r="Y59" s="9"/>
    </row>
    <row r="60" spans="1:25" x14ac:dyDescent="0.3">
      <c r="A60" s="49"/>
      <c r="B60" s="55"/>
      <c r="C60" s="71"/>
      <c r="D60" s="71"/>
      <c r="E60" s="57"/>
      <c r="F60" s="58"/>
      <c r="G60" s="68"/>
      <c r="H60" s="54"/>
      <c r="I60" s="58"/>
      <c r="J60" s="58"/>
      <c r="K60" s="70"/>
      <c r="L60" s="4"/>
      <c r="M60" s="9"/>
      <c r="N60" s="34"/>
      <c r="O60" s="9"/>
      <c r="W60" s="9"/>
      <c r="X60" s="34"/>
      <c r="Y60" s="9"/>
    </row>
    <row r="61" spans="1:25" x14ac:dyDescent="0.3">
      <c r="A61" s="49"/>
      <c r="B61" s="55" t="s">
        <v>46</v>
      </c>
      <c r="C61" s="64">
        <f>SUM(C21+C35+C41+C51+C55+C59)</f>
        <v>33786.400000000001</v>
      </c>
      <c r="D61" s="64">
        <f>SUM(D21+D35+D41+D51+D55+D59)</f>
        <v>33219.4</v>
      </c>
      <c r="E61" s="71">
        <f t="shared" si="7"/>
        <v>567</v>
      </c>
      <c r="F61" s="79"/>
      <c r="G61" s="80"/>
      <c r="H61" s="54"/>
      <c r="I61" s="79"/>
      <c r="J61" s="79"/>
      <c r="K61" s="81"/>
      <c r="L61" s="4"/>
      <c r="M61" s="17"/>
      <c r="N61" s="16"/>
      <c r="O61" s="17"/>
    </row>
    <row r="62" spans="1:25" x14ac:dyDescent="0.3">
      <c r="A62" s="49"/>
      <c r="B62" s="55" t="s">
        <v>51</v>
      </c>
      <c r="C62" s="86">
        <f>H16-C61</f>
        <v>2159.2200000000012</v>
      </c>
      <c r="D62" s="64"/>
      <c r="E62" s="57"/>
      <c r="F62" s="79"/>
      <c r="G62" s="80"/>
      <c r="H62" s="54"/>
      <c r="I62" s="79"/>
      <c r="J62" s="79"/>
      <c r="K62" s="81"/>
      <c r="L62" s="4"/>
      <c r="M62" s="17"/>
      <c r="N62" s="16"/>
      <c r="O62" s="17"/>
    </row>
    <row r="63" spans="1:25" x14ac:dyDescent="0.3">
      <c r="A63" s="49"/>
      <c r="B63" s="55"/>
      <c r="C63" s="51"/>
      <c r="D63" s="64"/>
      <c r="E63" s="57"/>
      <c r="F63" s="79"/>
      <c r="G63" s="80"/>
      <c r="H63" s="54"/>
      <c r="I63" s="79"/>
      <c r="J63" s="79"/>
      <c r="K63" s="81"/>
      <c r="L63" s="4"/>
      <c r="M63" s="17"/>
      <c r="N63" s="16"/>
      <c r="O63" s="17"/>
    </row>
    <row r="64" spans="1:25" ht="17.399999999999999" customHeight="1" x14ac:dyDescent="0.3">
      <c r="A64" s="30"/>
      <c r="B64" s="11"/>
      <c r="D64" s="14"/>
      <c r="E64" s="19"/>
      <c r="F64" s="13"/>
      <c r="G64" s="16"/>
      <c r="H64" s="4"/>
      <c r="I64" s="13"/>
      <c r="J64" s="13"/>
      <c r="K64" s="17"/>
      <c r="L64" s="4"/>
      <c r="M64" s="17"/>
      <c r="N64" s="16"/>
      <c r="O64" s="17"/>
    </row>
    <row r="65" spans="1:17" ht="17.399999999999999" customHeight="1" x14ac:dyDescent="0.3">
      <c r="A65" s="30"/>
      <c r="B65" s="11"/>
      <c r="D65" s="14"/>
      <c r="E65" s="19"/>
      <c r="F65" s="13"/>
      <c r="G65" s="16"/>
      <c r="H65" s="4"/>
      <c r="I65" s="13"/>
      <c r="J65" s="13"/>
      <c r="K65" s="17"/>
      <c r="L65" s="4"/>
      <c r="M65" s="17"/>
      <c r="N65" s="16"/>
      <c r="O65" s="17"/>
    </row>
    <row r="66" spans="1:17" ht="12.6" customHeight="1" x14ac:dyDescent="0.3">
      <c r="A66" s="85"/>
      <c r="B66" s="5"/>
      <c r="C66" s="28"/>
      <c r="E66" s="16"/>
      <c r="F66" s="42"/>
      <c r="G66" s="16"/>
      <c r="H66" s="4"/>
      <c r="I66" s="20"/>
      <c r="J66" s="20"/>
      <c r="K66" s="17"/>
      <c r="L66" s="4"/>
      <c r="M66" s="41"/>
      <c r="N66" s="33"/>
      <c r="O66" s="33"/>
      <c r="Q66" s="15"/>
    </row>
    <row r="67" spans="1:17" x14ac:dyDescent="0.3">
      <c r="A67" s="85"/>
      <c r="B67" s="5"/>
      <c r="C67" s="26"/>
      <c r="D67" s="12"/>
      <c r="E67" s="90"/>
      <c r="F67" s="6"/>
      <c r="G67" s="16"/>
      <c r="H67" s="4"/>
      <c r="I67" s="20"/>
      <c r="J67" s="20"/>
      <c r="K67" s="17"/>
      <c r="L67" s="4"/>
      <c r="M67" s="41"/>
      <c r="N67" s="37"/>
      <c r="O67" s="37"/>
      <c r="Q67" s="15"/>
    </row>
    <row r="68" spans="1:17" x14ac:dyDescent="0.3">
      <c r="A68" s="85"/>
      <c r="B68" s="5"/>
      <c r="C68" s="91"/>
      <c r="D68" s="12"/>
      <c r="E68" s="92"/>
      <c r="F68" s="13"/>
      <c r="G68" s="16"/>
      <c r="H68" s="4"/>
      <c r="I68" s="20"/>
      <c r="J68" s="20"/>
      <c r="K68" s="17"/>
      <c r="L68" s="4"/>
      <c r="M68" s="41"/>
      <c r="N68" s="37"/>
      <c r="O68" s="37"/>
      <c r="Q68" s="15"/>
    </row>
    <row r="69" spans="1:17" x14ac:dyDescent="0.3">
      <c r="A69" s="85"/>
      <c r="B69" s="5"/>
      <c r="C69" s="26"/>
      <c r="D69" s="12"/>
      <c r="E69" s="92"/>
      <c r="F69" s="13"/>
      <c r="G69" s="16"/>
      <c r="I69" s="20"/>
      <c r="J69" s="20"/>
      <c r="K69" s="17"/>
      <c r="L69" s="4"/>
      <c r="M69" s="41"/>
      <c r="N69" s="38"/>
      <c r="O69" s="38"/>
      <c r="Q69" s="15"/>
    </row>
    <row r="70" spans="1:17" x14ac:dyDescent="0.3">
      <c r="A70" s="85"/>
      <c r="B70" s="5"/>
      <c r="C70" s="26"/>
      <c r="D70" s="12"/>
      <c r="E70" s="12"/>
      <c r="F70" s="13"/>
      <c r="G70" s="93"/>
      <c r="I70" s="20"/>
      <c r="J70" s="20"/>
      <c r="K70" s="17"/>
      <c r="L70" s="4"/>
      <c r="M70" s="41"/>
      <c r="N70" s="38"/>
      <c r="O70" s="38"/>
      <c r="Q70" s="15"/>
    </row>
    <row r="71" spans="1:17" x14ac:dyDescent="0.3">
      <c r="A71" s="85"/>
      <c r="B71" s="3"/>
      <c r="C71" s="26"/>
      <c r="D71" s="12"/>
      <c r="E71" s="92"/>
      <c r="F71" s="13"/>
      <c r="G71" s="16"/>
      <c r="H71" s="4"/>
      <c r="I71" s="20"/>
      <c r="J71" s="20"/>
      <c r="K71" s="17"/>
      <c r="L71" s="4"/>
      <c r="M71" s="22"/>
      <c r="N71" s="16"/>
    </row>
    <row r="72" spans="1:17" x14ac:dyDescent="0.3">
      <c r="A72" s="85"/>
      <c r="B72" s="3"/>
      <c r="E72" s="92"/>
      <c r="F72" s="13"/>
      <c r="G72" s="16"/>
      <c r="H72" s="4"/>
      <c r="I72" s="20"/>
      <c r="J72" s="20"/>
      <c r="K72" s="17"/>
      <c r="L72" s="4"/>
      <c r="M72" s="15"/>
      <c r="N72" s="16"/>
      <c r="O72" s="16"/>
    </row>
    <row r="73" spans="1:17" x14ac:dyDescent="0.3">
      <c r="A73" s="85"/>
      <c r="B73" s="5"/>
      <c r="C73" s="26"/>
      <c r="D73" s="12"/>
      <c r="E73" s="92"/>
      <c r="F73" s="13"/>
      <c r="G73" s="16"/>
      <c r="H73" s="4"/>
      <c r="I73" s="20"/>
      <c r="J73" s="20"/>
      <c r="K73" s="17"/>
      <c r="L73" s="4"/>
      <c r="M73" s="15"/>
      <c r="N73" s="16"/>
      <c r="O73" s="16"/>
    </row>
    <row r="74" spans="1:17" x14ac:dyDescent="0.3">
      <c r="A74" s="85"/>
      <c r="B74" s="5"/>
      <c r="C74" s="26"/>
      <c r="D74" s="12"/>
      <c r="E74" s="12"/>
      <c r="F74" s="13"/>
      <c r="G74" s="16"/>
      <c r="H74" s="4"/>
      <c r="I74" s="20"/>
      <c r="J74" s="20"/>
      <c r="K74" s="17"/>
      <c r="L74" s="4"/>
      <c r="M74" s="15"/>
      <c r="N74" s="16"/>
      <c r="O74" s="16"/>
    </row>
    <row r="75" spans="1:17" x14ac:dyDescent="0.3">
      <c r="A75" s="30"/>
      <c r="B75" s="5"/>
      <c r="C75" s="21"/>
      <c r="D75" s="12"/>
      <c r="E75" s="92"/>
      <c r="F75" s="13"/>
      <c r="G75" s="16"/>
      <c r="H75" s="4"/>
      <c r="I75" s="20"/>
      <c r="J75" s="20"/>
      <c r="K75" s="17"/>
      <c r="L75" s="4"/>
      <c r="M75" s="15"/>
      <c r="N75" s="16"/>
      <c r="O75" s="16"/>
    </row>
    <row r="76" spans="1:17" x14ac:dyDescent="0.3">
      <c r="A76" s="94"/>
      <c r="B76" s="95"/>
      <c r="C76" s="26"/>
      <c r="D76" s="12"/>
      <c r="E76" s="12"/>
      <c r="F76" s="13"/>
      <c r="G76" s="16"/>
      <c r="H76" s="4"/>
      <c r="I76" s="20"/>
      <c r="J76" s="20"/>
      <c r="K76" s="17"/>
      <c r="L76" s="4"/>
      <c r="M76" s="15"/>
      <c r="N76" s="16"/>
      <c r="O76" s="16"/>
    </row>
    <row r="77" spans="1:17" x14ac:dyDescent="0.3">
      <c r="A77" s="94"/>
      <c r="B77" s="96"/>
      <c r="C77" s="29"/>
      <c r="D77" s="12"/>
      <c r="E77" s="12"/>
      <c r="F77" s="13"/>
      <c r="G77" s="16"/>
      <c r="H77" s="4"/>
      <c r="I77" s="20"/>
      <c r="J77" s="20"/>
      <c r="K77" s="17"/>
      <c r="L77" s="4"/>
      <c r="M77" s="15"/>
      <c r="N77" s="16"/>
      <c r="O77" s="16"/>
    </row>
    <row r="78" spans="1:17" x14ac:dyDescent="0.3">
      <c r="A78" s="94"/>
      <c r="B78" s="95"/>
      <c r="C78" s="26"/>
      <c r="D78" s="12"/>
      <c r="E78" s="12"/>
      <c r="F78" s="13"/>
      <c r="G78" s="16"/>
      <c r="H78" s="4"/>
      <c r="I78" s="20"/>
      <c r="J78" s="20"/>
      <c r="K78" s="17"/>
      <c r="L78" s="4"/>
      <c r="M78" s="15"/>
      <c r="N78" s="16"/>
      <c r="O78" s="16"/>
    </row>
    <row r="79" spans="1:17" x14ac:dyDescent="0.3">
      <c r="A79" s="94"/>
      <c r="B79" s="97"/>
      <c r="D79" s="12"/>
      <c r="E79" s="12"/>
      <c r="F79" s="13"/>
      <c r="G79" s="16"/>
      <c r="H79" s="4"/>
      <c r="I79" s="20"/>
      <c r="J79" s="20"/>
      <c r="K79" s="17"/>
      <c r="L79" s="4"/>
      <c r="M79" s="15"/>
      <c r="N79" s="16"/>
      <c r="O79" s="16"/>
    </row>
    <row r="80" spans="1:17" x14ac:dyDescent="0.3">
      <c r="A80" s="94"/>
      <c r="B80" s="95"/>
      <c r="C80" s="26"/>
      <c r="D80" s="12"/>
      <c r="E80" s="12"/>
      <c r="F80" s="13"/>
      <c r="G80" s="16"/>
      <c r="H80" s="4"/>
      <c r="I80" s="20"/>
      <c r="J80" s="20"/>
      <c r="K80" s="17"/>
      <c r="L80" s="4"/>
      <c r="M80" s="15"/>
      <c r="N80" s="16"/>
      <c r="O80" s="16"/>
    </row>
    <row r="81" spans="1:15" x14ac:dyDescent="0.3">
      <c r="A81" s="94"/>
      <c r="B81" s="95"/>
      <c r="D81" s="8"/>
      <c r="E81" s="8"/>
      <c r="F81" s="1"/>
      <c r="G81" s="18"/>
      <c r="H81" s="4"/>
      <c r="I81" s="4"/>
      <c r="J81" s="4"/>
      <c r="K81" s="4"/>
      <c r="L81" s="4"/>
      <c r="M81" s="10"/>
      <c r="N81" s="7"/>
      <c r="O81" s="9"/>
    </row>
    <row r="82" spans="1:15" x14ac:dyDescent="0.3">
      <c r="A82" s="85"/>
      <c r="B82" s="3"/>
      <c r="C82" s="26"/>
      <c r="D82" s="12"/>
      <c r="E82" s="92"/>
      <c r="F82" s="13"/>
      <c r="G82" s="16"/>
      <c r="H82" s="4"/>
      <c r="I82" s="20"/>
      <c r="J82" s="20"/>
      <c r="K82" s="17"/>
      <c r="L82" s="4"/>
      <c r="M82" s="22"/>
      <c r="N82" s="16"/>
    </row>
    <row r="83" spans="1:15" x14ac:dyDescent="0.3">
      <c r="A83" s="85"/>
      <c r="B83" s="3"/>
      <c r="E83" s="92"/>
      <c r="F83" s="13"/>
      <c r="G83" s="16"/>
      <c r="H83" s="4"/>
      <c r="I83" s="20"/>
      <c r="J83" s="20"/>
      <c r="K83" s="17"/>
      <c r="L83" s="4"/>
      <c r="M83" s="15"/>
      <c r="N83" s="16"/>
      <c r="O83" s="16"/>
    </row>
    <row r="84" spans="1:15" x14ac:dyDescent="0.3">
      <c r="A84" s="85"/>
      <c r="B84" s="5"/>
      <c r="C84" s="26"/>
      <c r="D84" s="12"/>
      <c r="E84" s="92"/>
      <c r="F84" s="13"/>
      <c r="G84" s="16"/>
      <c r="H84" s="4"/>
      <c r="I84" s="20"/>
      <c r="J84" s="20"/>
      <c r="K84" s="17"/>
      <c r="L84" s="4"/>
      <c r="M84" s="15"/>
      <c r="N84" s="16"/>
      <c r="O84" s="16"/>
    </row>
    <row r="85" spans="1:15" x14ac:dyDescent="0.3">
      <c r="A85" s="85"/>
      <c r="B85" s="5"/>
      <c r="C85" s="26"/>
      <c r="D85" s="12"/>
      <c r="E85" s="12"/>
      <c r="F85" s="13"/>
      <c r="G85" s="16"/>
      <c r="H85" s="4"/>
      <c r="I85" s="20"/>
      <c r="J85" s="20"/>
      <c r="K85" s="17"/>
      <c r="L85" s="4"/>
      <c r="M85" s="15"/>
      <c r="N85" s="16"/>
      <c r="O85" s="16"/>
    </row>
    <row r="86" spans="1:15" x14ac:dyDescent="0.3">
      <c r="A86" s="30"/>
      <c r="B86" s="5"/>
      <c r="C86" s="21"/>
      <c r="D86" s="12"/>
      <c r="E86" s="92"/>
      <c r="F86" s="13"/>
      <c r="G86" s="16"/>
      <c r="H86" s="4"/>
      <c r="I86" s="20"/>
      <c r="J86" s="20"/>
      <c r="K86" s="17"/>
      <c r="L86" s="4"/>
      <c r="M86" s="15"/>
      <c r="N86" s="16"/>
      <c r="O86" s="16"/>
    </row>
    <row r="87" spans="1:15" x14ac:dyDescent="0.3">
      <c r="A87" s="94"/>
      <c r="B87" s="95"/>
      <c r="C87" s="26"/>
      <c r="D87" s="12"/>
      <c r="E87" s="12"/>
      <c r="F87" s="13"/>
      <c r="G87" s="16"/>
      <c r="H87" s="4"/>
      <c r="I87" s="20"/>
      <c r="J87" s="20"/>
      <c r="K87" s="17"/>
      <c r="L87" s="4"/>
      <c r="M87" s="15"/>
      <c r="N87" s="16"/>
      <c r="O87" s="16"/>
    </row>
    <row r="88" spans="1:15" x14ac:dyDescent="0.3">
      <c r="A88" s="94"/>
      <c r="B88" s="96"/>
      <c r="C88" s="29"/>
      <c r="D88" s="12"/>
      <c r="E88" s="12"/>
      <c r="F88" s="13"/>
      <c r="G88" s="16"/>
      <c r="H88" s="4"/>
      <c r="I88" s="20"/>
      <c r="J88" s="20"/>
      <c r="K88" s="17"/>
      <c r="L88" s="4"/>
      <c r="M88" s="15"/>
      <c r="N88" s="16"/>
      <c r="O88" s="16"/>
    </row>
    <row r="89" spans="1:15" x14ac:dyDescent="0.3">
      <c r="A89" s="94"/>
      <c r="B89" s="95"/>
      <c r="C89" s="26"/>
      <c r="D89" s="12"/>
      <c r="E89" s="12"/>
      <c r="F89" s="13"/>
      <c r="G89" s="16"/>
      <c r="H89" s="4"/>
      <c r="I89" s="20"/>
      <c r="J89" s="20"/>
      <c r="K89" s="17"/>
      <c r="L89" s="4"/>
      <c r="M89" s="15"/>
      <c r="N89" s="16"/>
      <c r="O89" s="16"/>
    </row>
    <row r="90" spans="1:15" x14ac:dyDescent="0.3">
      <c r="A90" s="94"/>
      <c r="B90" s="97"/>
      <c r="D90" s="12"/>
      <c r="E90" s="12"/>
      <c r="F90" s="13"/>
      <c r="G90" s="16"/>
      <c r="H90" s="4"/>
      <c r="I90" s="20"/>
      <c r="J90" s="20"/>
      <c r="K90" s="17"/>
      <c r="L90" s="4"/>
      <c r="M90" s="15"/>
      <c r="N90" s="16"/>
      <c r="O90" s="16"/>
    </row>
    <row r="91" spans="1:15" x14ac:dyDescent="0.3">
      <c r="A91" s="94"/>
      <c r="B91" s="95"/>
      <c r="C91" s="26"/>
      <c r="D91" s="12"/>
      <c r="E91" s="12"/>
      <c r="F91" s="13"/>
      <c r="G91" s="16"/>
      <c r="H91" s="4"/>
      <c r="I91" s="20"/>
      <c r="J91" s="20"/>
      <c r="K91" s="17"/>
      <c r="L91" s="4"/>
      <c r="M91" s="15"/>
      <c r="N91" s="16"/>
      <c r="O91" s="16"/>
    </row>
    <row r="92" spans="1:15" x14ac:dyDescent="0.3">
      <c r="A92" s="94"/>
      <c r="B92" s="95"/>
      <c r="D92" s="8"/>
      <c r="E92" s="8"/>
      <c r="F92" s="1"/>
      <c r="G92" s="18"/>
      <c r="H92" s="4"/>
      <c r="I92" s="4"/>
      <c r="J92" s="4"/>
      <c r="K92" s="4"/>
      <c r="L92" s="4"/>
      <c r="M92" s="10"/>
      <c r="N92" s="7"/>
      <c r="O92" s="9"/>
    </row>
    <row r="93" spans="1:15" x14ac:dyDescent="0.3">
      <c r="A93" s="5"/>
    </row>
    <row r="94" spans="1:15" x14ac:dyDescent="0.3">
      <c r="A94" s="5"/>
    </row>
    <row r="95" spans="1:15" x14ac:dyDescent="0.3">
      <c r="A95" s="5"/>
    </row>
    <row r="96" spans="1:15" x14ac:dyDescent="0.3">
      <c r="A96" s="5"/>
    </row>
    <row r="97" spans="1:1" x14ac:dyDescent="0.3">
      <c r="A97" s="5"/>
    </row>
    <row r="98" spans="1:1" x14ac:dyDescent="0.3">
      <c r="A98" s="5"/>
    </row>
    <row r="99" spans="1:1" x14ac:dyDescent="0.3">
      <c r="A99" s="5"/>
    </row>
    <row r="100" spans="1:1" x14ac:dyDescent="0.3">
      <c r="A100" s="5"/>
    </row>
    <row r="101" spans="1:1" x14ac:dyDescent="0.3">
      <c r="A101" s="5"/>
    </row>
    <row r="102" spans="1:1" x14ac:dyDescent="0.3">
      <c r="A102" s="5"/>
    </row>
    <row r="103" spans="1:1" x14ac:dyDescent="0.3">
      <c r="A103" s="5"/>
    </row>
    <row r="104" spans="1:1" x14ac:dyDescent="0.3">
      <c r="A104" s="5"/>
    </row>
    <row r="105" spans="1:1" x14ac:dyDescent="0.3">
      <c r="A105" s="5"/>
    </row>
    <row r="106" spans="1:1" x14ac:dyDescent="0.3">
      <c r="A106" s="5"/>
    </row>
    <row r="107" spans="1:1" x14ac:dyDescent="0.3">
      <c r="A107" s="5"/>
    </row>
    <row r="108" spans="1:1" x14ac:dyDescent="0.3">
      <c r="A108" s="5"/>
    </row>
    <row r="109" spans="1:1" x14ac:dyDescent="0.3">
      <c r="A109" s="5"/>
    </row>
    <row r="110" spans="1:1" x14ac:dyDescent="0.3">
      <c r="A110" s="5"/>
    </row>
    <row r="111" spans="1:1" x14ac:dyDescent="0.3">
      <c r="A111" s="5"/>
    </row>
    <row r="112" spans="1:1" x14ac:dyDescent="0.3">
      <c r="A112" s="5"/>
    </row>
    <row r="113" spans="1:1" x14ac:dyDescent="0.3">
      <c r="A113" s="5"/>
    </row>
    <row r="114" spans="1:1" x14ac:dyDescent="0.3">
      <c r="A114" s="5"/>
    </row>
    <row r="115" spans="1:1" x14ac:dyDescent="0.3">
      <c r="A115" s="5"/>
    </row>
    <row r="116" spans="1:1" x14ac:dyDescent="0.3">
      <c r="A116" s="5"/>
    </row>
    <row r="117" spans="1:1" x14ac:dyDescent="0.3">
      <c r="A117" s="5"/>
    </row>
    <row r="118" spans="1:1" x14ac:dyDescent="0.3">
      <c r="A118" s="5"/>
    </row>
    <row r="119" spans="1:1" x14ac:dyDescent="0.3">
      <c r="A119" s="5"/>
    </row>
    <row r="120" spans="1:1" x14ac:dyDescent="0.3">
      <c r="A120" s="5"/>
    </row>
    <row r="121" spans="1:1" x14ac:dyDescent="0.3">
      <c r="A121" s="5"/>
    </row>
    <row r="122" spans="1:1" x14ac:dyDescent="0.3">
      <c r="A122" s="5"/>
    </row>
    <row r="123" spans="1:1" x14ac:dyDescent="0.3">
      <c r="A123" s="5"/>
    </row>
    <row r="124" spans="1:1" x14ac:dyDescent="0.3">
      <c r="A124" s="5"/>
    </row>
    <row r="125" spans="1:1" x14ac:dyDescent="0.3">
      <c r="A125" s="5"/>
    </row>
    <row r="126" spans="1:1" x14ac:dyDescent="0.3">
      <c r="A126" s="5"/>
    </row>
    <row r="127" spans="1:1" x14ac:dyDescent="0.3">
      <c r="A127" s="5"/>
    </row>
    <row r="128" spans="1:1" x14ac:dyDescent="0.3">
      <c r="A128" s="5"/>
    </row>
    <row r="129" spans="1:1" x14ac:dyDescent="0.3">
      <c r="A129" s="5"/>
    </row>
    <row r="130" spans="1:1" x14ac:dyDescent="0.3">
      <c r="A130" s="5"/>
    </row>
    <row r="131" spans="1:1" x14ac:dyDescent="0.3">
      <c r="A131" s="5"/>
    </row>
    <row r="132" spans="1:1" x14ac:dyDescent="0.3">
      <c r="A132" s="5"/>
    </row>
    <row r="133" spans="1:1" x14ac:dyDescent="0.3">
      <c r="A133" s="5"/>
    </row>
    <row r="134" spans="1:1" x14ac:dyDescent="0.3">
      <c r="A134" s="5"/>
    </row>
    <row r="135" spans="1:1" x14ac:dyDescent="0.3">
      <c r="A135" s="5"/>
    </row>
    <row r="136" spans="1:1" x14ac:dyDescent="0.3">
      <c r="A136" s="5"/>
    </row>
    <row r="137" spans="1:1" x14ac:dyDescent="0.3">
      <c r="A137" s="5"/>
    </row>
    <row r="138" spans="1:1" x14ac:dyDescent="0.3">
      <c r="A138" s="5"/>
    </row>
    <row r="139" spans="1:1" x14ac:dyDescent="0.3">
      <c r="A139" s="5"/>
    </row>
    <row r="140" spans="1:1" x14ac:dyDescent="0.3">
      <c r="A140" s="5"/>
    </row>
    <row r="141" spans="1:1" x14ac:dyDescent="0.3">
      <c r="A141" s="5"/>
    </row>
    <row r="142" spans="1:1" x14ac:dyDescent="0.3">
      <c r="A142" s="5"/>
    </row>
    <row r="143" spans="1:1" x14ac:dyDescent="0.3">
      <c r="A143" s="5"/>
    </row>
    <row r="144" spans="1:1" x14ac:dyDescent="0.3">
      <c r="A144" s="5"/>
    </row>
    <row r="145" spans="1:1" x14ac:dyDescent="0.3">
      <c r="A145" s="5"/>
    </row>
    <row r="146" spans="1:1" x14ac:dyDescent="0.3">
      <c r="A146" s="5"/>
    </row>
    <row r="147" spans="1:1" x14ac:dyDescent="0.3">
      <c r="A147" s="5"/>
    </row>
    <row r="148" spans="1:1" x14ac:dyDescent="0.3">
      <c r="A148" s="5"/>
    </row>
    <row r="149" spans="1:1" x14ac:dyDescent="0.3">
      <c r="A149" s="5"/>
    </row>
    <row r="150" spans="1:1" x14ac:dyDescent="0.3">
      <c r="A150" s="5"/>
    </row>
    <row r="151" spans="1:1" x14ac:dyDescent="0.3">
      <c r="A151" s="5"/>
    </row>
    <row r="152" spans="1:1" x14ac:dyDescent="0.3">
      <c r="A152" s="5"/>
    </row>
    <row r="153" spans="1:1" x14ac:dyDescent="0.3">
      <c r="A153" s="5"/>
    </row>
    <row r="154" spans="1:1" x14ac:dyDescent="0.3">
      <c r="A154" s="5"/>
    </row>
    <row r="155" spans="1:1" x14ac:dyDescent="0.3">
      <c r="A155" s="5"/>
    </row>
    <row r="156" spans="1:1" x14ac:dyDescent="0.3">
      <c r="A156" s="5"/>
    </row>
    <row r="157" spans="1:1" x14ac:dyDescent="0.3">
      <c r="A157" s="5"/>
    </row>
    <row r="158" spans="1:1" x14ac:dyDescent="0.3">
      <c r="A158" s="5"/>
    </row>
    <row r="159" spans="1:1" x14ac:dyDescent="0.3">
      <c r="A159" s="5"/>
    </row>
    <row r="160" spans="1:1" x14ac:dyDescent="0.3">
      <c r="A160" s="5"/>
    </row>
    <row r="161" spans="1:1" x14ac:dyDescent="0.3">
      <c r="A161" s="5"/>
    </row>
    <row r="162" spans="1:1" x14ac:dyDescent="0.3">
      <c r="A162" s="5"/>
    </row>
    <row r="163" spans="1:1" x14ac:dyDescent="0.3">
      <c r="A163" s="5"/>
    </row>
    <row r="164" spans="1:1" x14ac:dyDescent="0.3">
      <c r="A164" s="5"/>
    </row>
    <row r="165" spans="1:1" x14ac:dyDescent="0.3">
      <c r="A165" s="5"/>
    </row>
    <row r="166" spans="1:1" x14ac:dyDescent="0.3">
      <c r="A166" s="5"/>
    </row>
    <row r="167" spans="1:1" x14ac:dyDescent="0.3">
      <c r="A167" s="5"/>
    </row>
    <row r="168" spans="1:1" x14ac:dyDescent="0.3">
      <c r="A168" s="5"/>
    </row>
    <row r="169" spans="1:1" x14ac:dyDescent="0.3">
      <c r="A169" s="5"/>
    </row>
    <row r="170" spans="1:1" x14ac:dyDescent="0.3">
      <c r="A170" s="5"/>
    </row>
    <row r="171" spans="1:1" x14ac:dyDescent="0.3">
      <c r="A171" s="5"/>
    </row>
    <row r="172" spans="1:1" x14ac:dyDescent="0.3">
      <c r="A172" s="5"/>
    </row>
    <row r="173" spans="1:1" x14ac:dyDescent="0.3">
      <c r="A173" s="5"/>
    </row>
    <row r="174" spans="1:1" x14ac:dyDescent="0.3">
      <c r="A174" s="5"/>
    </row>
    <row r="175" spans="1:1" x14ac:dyDescent="0.3">
      <c r="A175" s="5"/>
    </row>
  </sheetData>
  <phoneticPr fontId="27" type="noConversion"/>
  <pageMargins left="0.7" right="0.7" top="0.75" bottom="0.75" header="0.3" footer="0.3"/>
  <pageSetup paperSize="9" scale="88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E1797-9970-40E4-B5EB-8CBB7D3501C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461D5-71A1-4FE3-B750-EFE77919690F}">
  <dimension ref="B4:F20"/>
  <sheetViews>
    <sheetView workbookViewId="0">
      <selection activeCell="B3" sqref="B3:H24"/>
    </sheetView>
  </sheetViews>
  <sheetFormatPr defaultRowHeight="14.4" x14ac:dyDescent="0.3"/>
  <cols>
    <col min="3" max="3" width="16.6640625" customWidth="1"/>
  </cols>
  <sheetData>
    <row r="4" spans="2:6" x14ac:dyDescent="0.3">
      <c r="B4" s="50"/>
      <c r="C4" s="51"/>
      <c r="D4" s="52"/>
      <c r="E4" s="52"/>
      <c r="F4" s="52"/>
    </row>
    <row r="5" spans="2:6" x14ac:dyDescent="0.3">
      <c r="B5" s="55"/>
      <c r="C5" s="51"/>
      <c r="D5" s="52"/>
      <c r="E5" s="52"/>
      <c r="F5" s="52"/>
    </row>
    <row r="6" spans="2:6" x14ac:dyDescent="0.3">
      <c r="B6" s="55"/>
      <c r="C6" s="87"/>
      <c r="D6" s="57"/>
      <c r="E6" s="57"/>
      <c r="F6" s="58"/>
    </row>
    <row r="7" spans="2:6" x14ac:dyDescent="0.3">
      <c r="B7" s="55"/>
      <c r="C7" s="57"/>
      <c r="D7" s="57"/>
      <c r="E7" s="57"/>
      <c r="F7" s="58"/>
    </row>
    <row r="8" spans="2:6" x14ac:dyDescent="0.3">
      <c r="B8" s="55"/>
      <c r="C8" s="88"/>
      <c r="D8" s="57"/>
      <c r="E8" s="57"/>
      <c r="F8" s="58"/>
    </row>
    <row r="9" spans="2:6" x14ac:dyDescent="0.3">
      <c r="B9" s="55"/>
      <c r="C9" s="57"/>
      <c r="D9" s="57"/>
      <c r="E9" s="57"/>
      <c r="F9" s="58"/>
    </row>
    <row r="10" spans="2:6" x14ac:dyDescent="0.3">
      <c r="B10" s="55"/>
      <c r="C10" s="57"/>
      <c r="D10" s="57"/>
      <c r="E10" s="57"/>
      <c r="F10" s="58"/>
    </row>
    <row r="11" spans="2:6" x14ac:dyDescent="0.3">
      <c r="B11" s="55"/>
      <c r="C11" s="57"/>
      <c r="D11" s="57"/>
      <c r="E11" s="57"/>
      <c r="F11" s="58"/>
    </row>
    <row r="12" spans="2:6" x14ac:dyDescent="0.3">
      <c r="B12" s="55"/>
      <c r="C12" s="89"/>
      <c r="D12" s="57"/>
      <c r="E12" s="57"/>
      <c r="F12" s="61"/>
    </row>
    <row r="13" spans="2:6" x14ac:dyDescent="0.3">
      <c r="B13" s="55"/>
      <c r="C13" s="57"/>
      <c r="D13" s="57"/>
      <c r="E13" s="57"/>
      <c r="F13" s="58"/>
    </row>
    <row r="14" spans="2:6" x14ac:dyDescent="0.3">
      <c r="B14" s="55"/>
      <c r="C14" s="87"/>
      <c r="D14" s="57"/>
      <c r="E14" s="57"/>
      <c r="F14" s="62"/>
    </row>
    <row r="15" spans="2:6" x14ac:dyDescent="0.3">
      <c r="B15" s="55"/>
      <c r="C15" s="57"/>
      <c r="D15" s="57"/>
      <c r="E15" s="57"/>
      <c r="F15" s="58"/>
    </row>
    <row r="16" spans="2:6" x14ac:dyDescent="0.3">
      <c r="B16" s="55"/>
      <c r="C16" s="98"/>
      <c r="D16" s="57"/>
      <c r="E16" s="57"/>
      <c r="F16" s="58"/>
    </row>
    <row r="17" spans="2:6" x14ac:dyDescent="0.3">
      <c r="B17" s="55"/>
      <c r="C17" s="87"/>
      <c r="D17" s="57"/>
      <c r="E17" s="57"/>
      <c r="F17" s="58"/>
    </row>
    <row r="18" spans="2:6" x14ac:dyDescent="0.3">
      <c r="B18" s="55"/>
      <c r="C18" s="57"/>
      <c r="D18" s="57"/>
      <c r="E18" s="57"/>
      <c r="F18" s="58"/>
    </row>
    <row r="19" spans="2:6" x14ac:dyDescent="0.3">
      <c r="B19" s="63"/>
      <c r="C19" s="71"/>
      <c r="D19" s="71"/>
      <c r="E19" s="57"/>
      <c r="F19" s="58"/>
    </row>
    <row r="20" spans="2:6" x14ac:dyDescent="0.3">
      <c r="B20" s="51"/>
      <c r="C20" s="51"/>
      <c r="D20" s="51"/>
      <c r="E20" s="51"/>
      <c r="F20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Actuals 2023-24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Fivefold</dc:creator>
  <cp:keywords/>
  <dc:description/>
  <cp:lastModifiedBy>Great Horwood PC</cp:lastModifiedBy>
  <cp:revision/>
  <cp:lastPrinted>2023-11-23T11:14:28Z</cp:lastPrinted>
  <dcterms:created xsi:type="dcterms:W3CDTF">2019-08-28T15:22:20Z</dcterms:created>
  <dcterms:modified xsi:type="dcterms:W3CDTF">2024-01-02T11:54:34Z</dcterms:modified>
  <cp:category/>
  <cp:contentStatus/>
</cp:coreProperties>
</file>