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lerk\Desktop\"/>
    </mc:Choice>
  </mc:AlternateContent>
  <xr:revisionPtr revIDLastSave="0" documentId="13_ncr:1_{3D36CBB5-CB5B-4158-80C3-6672DF565D45}" xr6:coauthVersionLast="47" xr6:coauthVersionMax="47" xr10:uidLastSave="{00000000-0000-0000-0000-000000000000}"/>
  <bookViews>
    <workbookView xWindow="-108" yWindow="-108" windowWidth="23256" windowHeight="12576" xr2:uid="{32491F08-60BE-4019-9CC8-6C2FE23E992C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4" i="1" l="1"/>
  <c r="E63" i="1"/>
  <c r="D63" i="1"/>
  <c r="C63" i="1"/>
  <c r="E62" i="1"/>
  <c r="E61" i="1"/>
  <c r="E60" i="1"/>
  <c r="D59" i="1"/>
  <c r="C59" i="1"/>
  <c r="E59" i="1" s="1"/>
  <c r="E58" i="1"/>
  <c r="E57" i="1"/>
  <c r="E56" i="1"/>
  <c r="D55" i="1"/>
  <c r="E55" i="1" s="1"/>
  <c r="C55" i="1"/>
  <c r="E54" i="1"/>
  <c r="E53" i="1"/>
  <c r="E52" i="1"/>
  <c r="E51" i="1"/>
  <c r="E50" i="1"/>
  <c r="E49" i="1"/>
  <c r="E48" i="1"/>
  <c r="E47" i="1"/>
  <c r="E46" i="1"/>
  <c r="D45" i="1"/>
  <c r="E44" i="1"/>
  <c r="C43" i="1"/>
  <c r="E43" i="1" s="1"/>
  <c r="E42" i="1"/>
  <c r="E41" i="1"/>
  <c r="E40" i="1"/>
  <c r="D39" i="1"/>
  <c r="C39" i="1"/>
  <c r="E39" i="1" s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D26" i="1"/>
  <c r="D65" i="1" s="1"/>
  <c r="C26" i="1"/>
  <c r="E25" i="1"/>
  <c r="E24" i="1"/>
  <c r="E23" i="1"/>
  <c r="E22" i="1"/>
  <c r="E21" i="1"/>
  <c r="E20" i="1"/>
  <c r="I19" i="1"/>
  <c r="H19" i="1"/>
  <c r="E19" i="1"/>
  <c r="E18" i="1"/>
  <c r="E17" i="1"/>
  <c r="E16" i="1"/>
  <c r="E15" i="1"/>
  <c r="J14" i="1"/>
  <c r="E14" i="1"/>
  <c r="J13" i="1"/>
  <c r="E13" i="1"/>
  <c r="J12" i="1"/>
  <c r="E12" i="1"/>
  <c r="J11" i="1"/>
  <c r="E11" i="1"/>
  <c r="J10" i="1"/>
  <c r="E10" i="1"/>
  <c r="J9" i="1"/>
  <c r="E9" i="1"/>
  <c r="C45" i="1" l="1"/>
  <c r="E45" i="1" s="1"/>
  <c r="C65" i="1" l="1"/>
  <c r="C66" i="1" l="1"/>
  <c r="E65" i="1"/>
</calcChain>
</file>

<file path=xl/sharedStrings.xml><?xml version="1.0" encoding="utf-8"?>
<sst xmlns="http://schemas.openxmlformats.org/spreadsheetml/2006/main" count="67" uniqueCount="58">
  <si>
    <t>Great Horwood Parish Council</t>
  </si>
  <si>
    <t xml:space="preserve"> BUDGET 2026-2027</t>
  </si>
  <si>
    <t>2026-2027</t>
  </si>
  <si>
    <t>2025-2026</t>
  </si>
  <si>
    <t>Variance</t>
  </si>
  <si>
    <t>Notes</t>
  </si>
  <si>
    <t>Parish Council Overheads</t>
  </si>
  <si>
    <t>Clerk's remuneration</t>
  </si>
  <si>
    <t>Devolution payment</t>
  </si>
  <si>
    <t>National Insurance</t>
  </si>
  <si>
    <t>Central networks wayleave</t>
  </si>
  <si>
    <t>Clerk's expenses / consumables</t>
  </si>
  <si>
    <t>Allotment rent</t>
  </si>
  <si>
    <t>Audit fees</t>
  </si>
  <si>
    <t>Interest from Reserves &amp; others</t>
  </si>
  <si>
    <t>Chairman's &amp; Councillors' expenses</t>
  </si>
  <si>
    <t>Precept</t>
  </si>
  <si>
    <t>Rent of village hall</t>
  </si>
  <si>
    <t>Other</t>
  </si>
  <si>
    <t>Regulatory expenses</t>
  </si>
  <si>
    <t>Training for Councillors &amp; Clerk</t>
  </si>
  <si>
    <t>Antivirus</t>
  </si>
  <si>
    <t>Dropbox</t>
  </si>
  <si>
    <t>123 Reg</t>
  </si>
  <si>
    <t xml:space="preserve">Total Income </t>
  </si>
  <si>
    <t>Parish Council Public Liability</t>
  </si>
  <si>
    <t>Contribution to Focus newsletter</t>
  </si>
  <si>
    <t>Subscriptions to partner agencies</t>
  </si>
  <si>
    <t>GHPC website and email</t>
  </si>
  <si>
    <t>Contingency</t>
  </si>
  <si>
    <t>Monthly banking fee (UTB)</t>
  </si>
  <si>
    <t>Subtotal</t>
  </si>
  <si>
    <t>Parish Maintenance</t>
  </si>
  <si>
    <t>Devolution grass cutting</t>
  </si>
  <si>
    <t>Additional vegetation  maintenance</t>
  </si>
  <si>
    <t>St James PCC grass cutting</t>
  </si>
  <si>
    <t>Floral displays</t>
  </si>
  <si>
    <t>Improvements/maintaining the Green &amp; other areas</t>
  </si>
  <si>
    <t>Allotment maintenance</t>
  </si>
  <si>
    <t>Maintenance of dog bins</t>
  </si>
  <si>
    <t>Contingency for general maintenance</t>
  </si>
  <si>
    <t>Parish Footpath gates</t>
  </si>
  <si>
    <t>Horwode Pece</t>
  </si>
  <si>
    <t>Maintenance of Horwode Pece</t>
  </si>
  <si>
    <t>Insurance of Horwode Pece equipment</t>
  </si>
  <si>
    <t>Road &amp; Street Safety</t>
  </si>
  <si>
    <t>Eon street lighting power</t>
  </si>
  <si>
    <t>Loan for Salix Finance (LED Lighting)</t>
  </si>
  <si>
    <t>Defibrillator maintenance</t>
  </si>
  <si>
    <t>Eon street lighting maintenance</t>
  </si>
  <si>
    <t>MVAS &amp; Sentinel maintenance</t>
  </si>
  <si>
    <t>Donations &amp; worthy causes</t>
  </si>
  <si>
    <t xml:space="preserve">Neighbourhood planning </t>
  </si>
  <si>
    <t>Planning expenses</t>
  </si>
  <si>
    <t>Sub Total</t>
  </si>
  <si>
    <t xml:space="preserve">Total projected Budget spending </t>
  </si>
  <si>
    <t>Current shortfall</t>
  </si>
  <si>
    <t>Approved by full council at meeting 15th December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</si>
</sst>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£&quot;#,##0;[Red]\-&quot;£&quot;#,##0"/>
    <numFmt numFmtId="164" formatCode="0.00&quot; &quot;;[Red]&quot;-&quot;0.00&quot; &quot;"/>
    <numFmt numFmtId="165" formatCode="0.00_ ;[Red]\-0.00\ 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Arial Narrow"/>
      <family val="2"/>
    </font>
    <font>
      <b/>
      <sz val="11"/>
      <color theme="1"/>
      <name val="Arial Narrow"/>
      <family val="2"/>
    </font>
    <font>
      <b/>
      <sz val="9"/>
      <color theme="1"/>
      <name val="Arial Narrow"/>
      <family val="2"/>
    </font>
    <font>
      <sz val="14"/>
      <color theme="1"/>
      <name val="Arial Narrow"/>
      <family val="2"/>
    </font>
    <font>
      <b/>
      <sz val="9"/>
      <color rgb="FF000000"/>
      <name val="Arial Narrow"/>
      <family val="2"/>
    </font>
    <font>
      <sz val="8"/>
      <color theme="1"/>
      <name val="Arial Narrow"/>
      <family val="2"/>
    </font>
    <font>
      <u/>
      <sz val="9"/>
      <color theme="1"/>
      <name val="Arial Narrow"/>
      <family val="2"/>
    </font>
    <font>
      <sz val="9"/>
      <name val="Arial Narrow"/>
      <family val="2"/>
    </font>
    <font>
      <sz val="9"/>
      <color rgb="FFFF0000"/>
      <name val="Arial Narrow"/>
      <family val="2"/>
    </font>
    <font>
      <b/>
      <sz val="9"/>
      <name val="Arial Narrow"/>
      <family val="2"/>
    </font>
    <font>
      <sz val="9"/>
      <color rgb="FF222222"/>
      <name val="Arial"/>
      <family val="2"/>
    </font>
    <font>
      <b/>
      <sz val="8"/>
      <color theme="1"/>
      <name val="Arial"/>
      <family val="2"/>
    </font>
    <font>
      <sz val="10"/>
      <color indexed="8"/>
      <name val="Arial"/>
      <family val="2"/>
    </font>
    <font>
      <sz val="10"/>
      <color rgb="FFFF0000"/>
      <name val="Arial Narrow"/>
      <family val="2"/>
    </font>
    <font>
      <sz val="11"/>
      <color rgb="FF0070C0"/>
      <name val="Arial Narrow"/>
      <family val="2"/>
    </font>
    <font>
      <sz val="9"/>
      <color rgb="FF0070C0"/>
      <name val="Arial Narrow"/>
      <family val="2"/>
    </font>
    <font>
      <sz val="11"/>
      <color theme="1"/>
      <name val="Arial Narrow"/>
      <family val="2"/>
    </font>
    <font>
      <b/>
      <sz val="11"/>
      <color rgb="FFFF0000"/>
      <name val="Arial"/>
      <family val="2"/>
    </font>
    <font>
      <b/>
      <sz val="9"/>
      <color rgb="FFFF0000"/>
      <name val="Arial Narrow"/>
      <family val="2"/>
    </font>
    <font>
      <b/>
      <sz val="11"/>
      <color rgb="FFFF0000"/>
      <name val="Calibri"/>
      <family val="2"/>
      <scheme val="minor"/>
    </font>
    <font>
      <b/>
      <sz val="9"/>
      <color rgb="FF00B050"/>
      <name val="Arial Narrow"/>
      <family val="2"/>
    </font>
    <font>
      <sz val="9"/>
      <color rgb="FF00B050"/>
      <name val="Arial Narrow"/>
      <family val="2"/>
    </font>
    <font>
      <b/>
      <sz val="9"/>
      <color rgb="FF0070C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39997558519241921"/>
        <bgColor indexed="65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107">
    <xf numFmtId="0" fontId="0" fillId="0" borderId="0" xfId="0"/>
    <xf numFmtId="0" fontId="4" fillId="0" borderId="0" xfId="0" applyFont="1" applyAlignment="1">
      <alignment horizontal="right"/>
    </xf>
    <xf numFmtId="0" fontId="0" fillId="0" borderId="0" xfId="0" applyAlignment="1">
      <alignment horizontal="right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7" fillId="0" borderId="0" xfId="0" applyFont="1" applyAlignment="1">
      <alignment horizontal="left"/>
    </xf>
    <xf numFmtId="0" fontId="6" fillId="0" borderId="0" xfId="0" quotePrefix="1" applyFont="1" applyAlignment="1">
      <alignment horizontal="right"/>
    </xf>
    <xf numFmtId="0" fontId="6" fillId="0" borderId="0" xfId="0" applyFont="1" applyAlignment="1">
      <alignment horizontal="center"/>
    </xf>
    <xf numFmtId="2" fontId="8" fillId="0" borderId="0" xfId="0" applyNumberFormat="1" applyFont="1" applyAlignment="1">
      <alignment horizontal="center"/>
    </xf>
    <xf numFmtId="0" fontId="9" fillId="0" borderId="0" xfId="1" applyFont="1" applyFill="1"/>
    <xf numFmtId="0" fontId="4" fillId="0" borderId="0" xfId="0" applyFont="1" applyAlignment="1">
      <alignment horizontal="left"/>
    </xf>
    <xf numFmtId="0" fontId="4" fillId="0" borderId="1" xfId="0" applyFont="1" applyBorder="1" applyAlignment="1">
      <alignment horizontal="center"/>
    </xf>
    <xf numFmtId="0" fontId="10" fillId="0" borderId="1" xfId="0" applyFont="1" applyBorder="1" applyAlignment="1">
      <alignment horizontal="left"/>
    </xf>
    <xf numFmtId="0" fontId="4" fillId="0" borderId="1" xfId="0" applyFont="1" applyBorder="1" applyAlignment="1">
      <alignment horizontal="right"/>
    </xf>
    <xf numFmtId="0" fontId="4" fillId="0" borderId="1" xfId="0" applyFont="1" applyBorder="1"/>
    <xf numFmtId="0" fontId="0" fillId="0" borderId="1" xfId="0" applyBorder="1"/>
    <xf numFmtId="0" fontId="0" fillId="0" borderId="1" xfId="0" applyBorder="1" applyAlignment="1">
      <alignment horizontal="right"/>
    </xf>
    <xf numFmtId="2" fontId="2" fillId="0" borderId="1" xfId="0" applyNumberFormat="1" applyFont="1" applyBorder="1"/>
    <xf numFmtId="0" fontId="4" fillId="0" borderId="1" xfId="0" applyFont="1" applyBorder="1" applyAlignment="1">
      <alignment horizontal="left"/>
    </xf>
    <xf numFmtId="2" fontId="0" fillId="0" borderId="1" xfId="0" applyNumberFormat="1" applyBorder="1"/>
    <xf numFmtId="0" fontId="6" fillId="0" borderId="1" xfId="0" applyFont="1" applyBorder="1" applyAlignment="1">
      <alignment horizontal="center"/>
    </xf>
    <xf numFmtId="2" fontId="4" fillId="0" borderId="1" xfId="0" applyNumberFormat="1" applyFont="1" applyBorder="1" applyAlignment="1">
      <alignment horizontal="right"/>
    </xf>
    <xf numFmtId="2" fontId="4" fillId="0" borderId="1" xfId="0" applyNumberFormat="1" applyFont="1" applyBorder="1" applyAlignment="1">
      <alignment horizontal="left"/>
    </xf>
    <xf numFmtId="164" fontId="11" fillId="0" borderId="1" xfId="0" applyNumberFormat="1" applyFont="1" applyBorder="1"/>
    <xf numFmtId="2" fontId="12" fillId="0" borderId="1" xfId="0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right"/>
    </xf>
    <xf numFmtId="4" fontId="11" fillId="0" borderId="1" xfId="0" applyNumberFormat="1" applyFont="1" applyBorder="1"/>
    <xf numFmtId="2" fontId="4" fillId="3" borderId="1" xfId="0" applyNumberFormat="1" applyFont="1" applyFill="1" applyBorder="1" applyAlignment="1">
      <alignment horizontal="right"/>
    </xf>
    <xf numFmtId="0" fontId="4" fillId="3" borderId="1" xfId="0" applyFont="1" applyFill="1" applyBorder="1" applyAlignment="1">
      <alignment horizontal="left"/>
    </xf>
    <xf numFmtId="1" fontId="4" fillId="0" borderId="1" xfId="0" applyNumberFormat="1" applyFont="1" applyBorder="1" applyAlignment="1">
      <alignment horizontal="right"/>
    </xf>
    <xf numFmtId="2" fontId="12" fillId="0" borderId="1" xfId="0" applyNumberFormat="1" applyFont="1" applyBorder="1" applyAlignment="1">
      <alignment horizontal="right" wrapText="1"/>
    </xf>
    <xf numFmtId="0" fontId="6" fillId="0" borderId="1" xfId="0" applyFont="1" applyBorder="1" applyAlignment="1">
      <alignment horizontal="left"/>
    </xf>
    <xf numFmtId="4" fontId="6" fillId="0" borderId="1" xfId="0" applyNumberFormat="1" applyFont="1" applyBorder="1" applyAlignment="1">
      <alignment horizontal="right"/>
    </xf>
    <xf numFmtId="2" fontId="13" fillId="0" borderId="1" xfId="0" applyNumberFormat="1" applyFont="1" applyBorder="1"/>
    <xf numFmtId="0" fontId="6" fillId="3" borderId="1" xfId="0" applyFont="1" applyFill="1" applyBorder="1" applyAlignment="1">
      <alignment horizontal="left"/>
    </xf>
    <xf numFmtId="0" fontId="6" fillId="3" borderId="1" xfId="0" applyFont="1" applyFill="1" applyBorder="1" applyAlignment="1">
      <alignment horizontal="right"/>
    </xf>
    <xf numFmtId="0" fontId="0" fillId="3" borderId="1" xfId="0" applyFill="1" applyBorder="1" applyAlignment="1">
      <alignment horizontal="right"/>
    </xf>
    <xf numFmtId="164" fontId="11" fillId="3" borderId="1" xfId="0" applyNumberFormat="1" applyFont="1" applyFill="1" applyBorder="1"/>
    <xf numFmtId="0" fontId="14" fillId="0" borderId="0" xfId="0" applyFont="1"/>
    <xf numFmtId="0" fontId="0" fillId="3" borderId="1" xfId="0" applyFill="1" applyBorder="1"/>
    <xf numFmtId="0" fontId="15" fillId="3" borderId="1" xfId="0" applyFont="1" applyFill="1" applyBorder="1"/>
    <xf numFmtId="164" fontId="0" fillId="0" borderId="1" xfId="0" applyNumberFormat="1" applyBorder="1"/>
    <xf numFmtId="2" fontId="6" fillId="0" borderId="1" xfId="0" applyNumberFormat="1" applyFont="1" applyBorder="1" applyAlignment="1">
      <alignment horizontal="right"/>
    </xf>
    <xf numFmtId="2" fontId="6" fillId="0" borderId="1" xfId="0" applyNumberFormat="1" applyFont="1" applyBorder="1" applyAlignment="1">
      <alignment horizontal="left"/>
    </xf>
    <xf numFmtId="165" fontId="4" fillId="0" borderId="1" xfId="0" applyNumberFormat="1" applyFont="1" applyBorder="1" applyAlignment="1">
      <alignment horizontal="right"/>
    </xf>
    <xf numFmtId="4" fontId="16" fillId="0" borderId="1" xfId="0" applyNumberFormat="1" applyFont="1" applyBorder="1" applyAlignment="1">
      <alignment horizontal="right"/>
    </xf>
    <xf numFmtId="164" fontId="17" fillId="0" borderId="1" xfId="0" applyNumberFormat="1" applyFont="1" applyBorder="1"/>
    <xf numFmtId="2" fontId="10" fillId="0" borderId="1" xfId="0" applyNumberFormat="1" applyFont="1" applyBorder="1" applyAlignment="1">
      <alignment horizontal="left"/>
    </xf>
    <xf numFmtId="0" fontId="12" fillId="0" borderId="1" xfId="0" applyFont="1" applyBorder="1" applyAlignment="1">
      <alignment horizontal="right"/>
    </xf>
    <xf numFmtId="2" fontId="18" fillId="0" borderId="1" xfId="0" applyNumberFormat="1" applyFont="1" applyBorder="1"/>
    <xf numFmtId="2" fontId="19" fillId="0" borderId="1" xfId="0" applyNumberFormat="1" applyFont="1" applyBorder="1" applyAlignment="1">
      <alignment horizontal="right"/>
    </xf>
    <xf numFmtId="0" fontId="20" fillId="0" borderId="1" xfId="0" applyFont="1" applyBorder="1" applyAlignment="1">
      <alignment horizontal="right"/>
    </xf>
    <xf numFmtId="2" fontId="21" fillId="0" borderId="1" xfId="0" applyNumberFormat="1" applyFont="1" applyBorder="1"/>
    <xf numFmtId="4" fontId="0" fillId="0" borderId="1" xfId="0" applyNumberFormat="1" applyBorder="1" applyAlignment="1">
      <alignment horizontal="right"/>
    </xf>
    <xf numFmtId="0" fontId="11" fillId="0" borderId="1" xfId="0" applyFont="1" applyBorder="1" applyAlignment="1">
      <alignment horizontal="left"/>
    </xf>
    <xf numFmtId="2" fontId="11" fillId="0" borderId="1" xfId="0" applyNumberFormat="1" applyFont="1" applyBorder="1" applyAlignment="1">
      <alignment horizontal="left"/>
    </xf>
    <xf numFmtId="0" fontId="13" fillId="0" borderId="1" xfId="0" applyFont="1" applyBorder="1" applyAlignment="1">
      <alignment horizontal="left"/>
    </xf>
    <xf numFmtId="2" fontId="13" fillId="0" borderId="1" xfId="0" applyNumberFormat="1" applyFont="1" applyBorder="1" applyAlignment="1">
      <alignment horizontal="right"/>
    </xf>
    <xf numFmtId="2" fontId="13" fillId="0" borderId="1" xfId="0" applyNumberFormat="1" applyFont="1" applyBorder="1" applyAlignment="1">
      <alignment horizontal="left"/>
    </xf>
    <xf numFmtId="2" fontId="22" fillId="0" borderId="1" xfId="0" applyNumberFormat="1" applyFont="1" applyBorder="1" applyAlignment="1">
      <alignment horizontal="right"/>
    </xf>
    <xf numFmtId="165" fontId="6" fillId="0" borderId="1" xfId="0" applyNumberFormat="1" applyFont="1" applyBorder="1" applyAlignment="1">
      <alignment horizontal="right"/>
    </xf>
    <xf numFmtId="164" fontId="12" fillId="0" borderId="1" xfId="0" applyNumberFormat="1" applyFont="1" applyBorder="1"/>
    <xf numFmtId="2" fontId="22" fillId="0" borderId="1" xfId="0" applyNumberFormat="1" applyFont="1" applyBorder="1" applyAlignment="1">
      <alignment horizontal="right" wrapText="1"/>
    </xf>
    <xf numFmtId="0" fontId="20" fillId="0" borderId="1" xfId="0" applyFont="1" applyBorder="1"/>
    <xf numFmtId="165" fontId="22" fillId="0" borderId="1" xfId="0" applyNumberFormat="1" applyFont="1" applyBorder="1" applyAlignment="1">
      <alignment horizontal="right"/>
    </xf>
    <xf numFmtId="4" fontId="6" fillId="0" borderId="1" xfId="0" applyNumberFormat="1" applyFont="1" applyBorder="1" applyAlignment="1">
      <alignment horizontal="left"/>
    </xf>
    <xf numFmtId="4" fontId="12" fillId="0" borderId="1" xfId="0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left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2" fontId="11" fillId="0" borderId="0" xfId="0" applyNumberFormat="1" applyFont="1" applyAlignment="1">
      <alignment horizontal="right"/>
    </xf>
    <xf numFmtId="2" fontId="22" fillId="0" borderId="0" xfId="0" applyNumberFormat="1" applyFont="1" applyAlignment="1">
      <alignment horizontal="right"/>
    </xf>
    <xf numFmtId="165" fontId="6" fillId="0" borderId="0" xfId="0" applyNumberFormat="1" applyFont="1" applyAlignment="1">
      <alignment horizontal="right"/>
    </xf>
    <xf numFmtId="0" fontId="20" fillId="0" borderId="0" xfId="0" applyFont="1" applyAlignment="1">
      <alignment horizontal="right"/>
    </xf>
    <xf numFmtId="1" fontId="6" fillId="0" borderId="0" xfId="0" applyNumberFormat="1" applyFont="1" applyAlignment="1">
      <alignment horizontal="center"/>
    </xf>
    <xf numFmtId="6" fontId="6" fillId="0" borderId="0" xfId="0" applyNumberFormat="1" applyFont="1"/>
    <xf numFmtId="2" fontId="23" fillId="0" borderId="0" xfId="0" applyNumberFormat="1" applyFont="1"/>
    <xf numFmtId="2" fontId="13" fillId="0" borderId="0" xfId="0" applyNumberFormat="1" applyFont="1" applyAlignment="1">
      <alignment horizontal="right"/>
    </xf>
    <xf numFmtId="1" fontId="4" fillId="0" borderId="0" xfId="0" applyNumberFormat="1" applyFont="1" applyAlignment="1">
      <alignment horizontal="center"/>
    </xf>
    <xf numFmtId="2" fontId="6" fillId="0" borderId="0" xfId="0" applyNumberFormat="1" applyFont="1"/>
    <xf numFmtId="2" fontId="24" fillId="0" borderId="0" xfId="0" applyNumberFormat="1" applyFont="1" applyAlignment="1">
      <alignment horizontal="right"/>
    </xf>
    <xf numFmtId="2" fontId="3" fillId="0" borderId="0" xfId="0" applyNumberFormat="1" applyFont="1"/>
    <xf numFmtId="0" fontId="5" fillId="0" borderId="0" xfId="0" applyFont="1" applyAlignment="1">
      <alignment horizontal="right"/>
    </xf>
    <xf numFmtId="2" fontId="4" fillId="0" borderId="0" xfId="0" applyNumberFormat="1" applyFont="1" applyAlignment="1">
      <alignment horizontal="left"/>
    </xf>
    <xf numFmtId="2" fontId="24" fillId="0" borderId="0" xfId="0" applyNumberFormat="1" applyFont="1" applyAlignment="1">
      <alignment horizontal="left"/>
    </xf>
    <xf numFmtId="0" fontId="4" fillId="0" borderId="0" xfId="0" applyFont="1"/>
    <xf numFmtId="2" fontId="4" fillId="0" borderId="0" xfId="0" applyNumberFormat="1" applyFont="1"/>
    <xf numFmtId="2" fontId="25" fillId="0" borderId="0" xfId="0" applyNumberFormat="1" applyFont="1" applyAlignment="1">
      <alignment horizontal="left"/>
    </xf>
    <xf numFmtId="2" fontId="12" fillId="0" borderId="0" xfId="0" applyNumberFormat="1" applyFont="1" applyAlignment="1">
      <alignment horizontal="right"/>
    </xf>
    <xf numFmtId="165" fontId="4" fillId="0" borderId="0" xfId="0" applyNumberFormat="1" applyFont="1" applyAlignment="1">
      <alignment horizontal="right"/>
    </xf>
    <xf numFmtId="2" fontId="26" fillId="0" borderId="0" xfId="0" applyNumberFormat="1" applyFont="1" applyAlignment="1">
      <alignment horizontal="right"/>
    </xf>
    <xf numFmtId="165" fontId="6" fillId="0" borderId="0" xfId="0" applyNumberFormat="1" applyFont="1" applyAlignment="1">
      <alignment horizontal="left"/>
    </xf>
    <xf numFmtId="0" fontId="3" fillId="0" borderId="0" xfId="0" applyFont="1" applyAlignment="1">
      <alignment horizontal="right"/>
    </xf>
    <xf numFmtId="0" fontId="25" fillId="0" borderId="0" xfId="0" applyFont="1" applyAlignment="1">
      <alignment horizontal="center"/>
    </xf>
    <xf numFmtId="0" fontId="25" fillId="0" borderId="0" xfId="0" applyFont="1" applyAlignment="1">
      <alignment horizontal="left"/>
    </xf>
    <xf numFmtId="0" fontId="25" fillId="0" borderId="0" xfId="0" applyFont="1" applyAlignment="1">
      <alignment horizontal="right"/>
    </xf>
    <xf numFmtId="0" fontId="4" fillId="0" borderId="0" xfId="0" applyFont="1" applyAlignment="1">
      <alignment horizontal="left" vertical="top"/>
    </xf>
    <xf numFmtId="0" fontId="4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left" vertical="top" wrapText="1"/>
    </xf>
    <xf numFmtId="2" fontId="4" fillId="0" borderId="1" xfId="0" applyNumberFormat="1" applyFont="1" applyBorder="1" applyAlignment="1">
      <alignment horizontal="right" vertical="top"/>
    </xf>
    <xf numFmtId="2" fontId="4" fillId="0" borderId="1" xfId="0" applyNumberFormat="1" applyFont="1" applyBorder="1" applyAlignment="1">
      <alignment horizontal="left" vertical="top" wrapText="1"/>
    </xf>
    <xf numFmtId="164" fontId="11" fillId="0" borderId="1" xfId="0" applyNumberFormat="1" applyFont="1" applyBorder="1" applyAlignment="1">
      <alignment vertical="top"/>
    </xf>
    <xf numFmtId="2" fontId="12" fillId="0" borderId="1" xfId="0" applyNumberFormat="1" applyFont="1" applyBorder="1" applyAlignment="1">
      <alignment horizontal="right" vertical="top"/>
    </xf>
    <xf numFmtId="165" fontId="4" fillId="0" borderId="1" xfId="0" applyNumberFormat="1" applyFont="1" applyBorder="1" applyAlignment="1">
      <alignment horizontal="right" vertical="top"/>
    </xf>
    <xf numFmtId="0" fontId="0" fillId="0" borderId="1" xfId="0" applyBorder="1" applyAlignment="1">
      <alignment horizontal="right" vertical="top"/>
    </xf>
    <xf numFmtId="164" fontId="17" fillId="0" borderId="1" xfId="0" applyNumberFormat="1" applyFont="1" applyBorder="1" applyAlignment="1">
      <alignment vertical="top"/>
    </xf>
    <xf numFmtId="0" fontId="0" fillId="0" borderId="0" xfId="0" applyAlignment="1">
      <alignment vertical="top"/>
    </xf>
  </cellXfs>
  <cellStyles count="2">
    <cellStyle name="60% - Accent3" xfId="1" builtinId="40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clerk\Downloads\Budget%202026-2027%20Final%20(2).xlsx" TargetMode="External"/><Relationship Id="rId1" Type="http://schemas.openxmlformats.org/officeDocument/2006/relationships/externalLinkPath" Target="/Users/clerk/Downloads/Budget%202026-2027%20Final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udget 2026-2027"/>
      <sheetName val="Horwode Pece assessment"/>
    </sheetNames>
    <sheetDataSet>
      <sheetData sheetId="0"/>
      <sheetData sheetId="1">
        <row r="19">
          <cell r="B19">
            <v>5822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B0F856-8E4F-4388-AA54-1DE33396250D}">
  <dimension ref="A1:J81"/>
  <sheetViews>
    <sheetView tabSelected="1" topLeftCell="A43" workbookViewId="0">
      <selection activeCell="B59" sqref="B59"/>
    </sheetView>
  </sheetViews>
  <sheetFormatPr defaultRowHeight="14.4" x14ac:dyDescent="0.3"/>
  <cols>
    <col min="2" max="2" width="36.33203125" customWidth="1"/>
    <col min="3" max="3" width="10" customWidth="1"/>
    <col min="4" max="4" width="10.6640625" customWidth="1"/>
    <col min="7" max="7" width="30.109375" customWidth="1"/>
  </cols>
  <sheetData>
    <row r="1" spans="1:10" x14ac:dyDescent="0.3">
      <c r="C1" s="1"/>
      <c r="H1" s="1"/>
      <c r="I1" s="2"/>
    </row>
    <row r="2" spans="1:10" x14ac:dyDescent="0.3">
      <c r="B2" s="3" t="s">
        <v>0</v>
      </c>
      <c r="C2" s="4"/>
      <c r="H2" s="1"/>
      <c r="I2" s="2"/>
    </row>
    <row r="3" spans="1:10" ht="18" x14ac:dyDescent="0.35">
      <c r="B3" s="5" t="s">
        <v>1</v>
      </c>
      <c r="C3" s="1"/>
      <c r="H3" s="1"/>
      <c r="I3" s="2"/>
    </row>
    <row r="4" spans="1:10" x14ac:dyDescent="0.3">
      <c r="B4" s="96" t="s">
        <v>57</v>
      </c>
      <c r="C4" s="1"/>
      <c r="H4" s="1"/>
      <c r="I4" s="2"/>
    </row>
    <row r="5" spans="1:10" x14ac:dyDescent="0.3">
      <c r="B5" s="1"/>
      <c r="C5" s="1"/>
      <c r="H5" s="1"/>
      <c r="I5" s="2"/>
    </row>
    <row r="6" spans="1:10" x14ac:dyDescent="0.3">
      <c r="B6" s="1"/>
      <c r="C6" s="6" t="s">
        <v>2</v>
      </c>
      <c r="D6" s="7" t="s">
        <v>3</v>
      </c>
      <c r="E6" s="8" t="s">
        <v>4</v>
      </c>
      <c r="F6" s="9"/>
      <c r="G6" s="10"/>
      <c r="H6" s="6" t="s">
        <v>2</v>
      </c>
      <c r="I6" s="4" t="s">
        <v>3</v>
      </c>
      <c r="J6" s="8" t="s">
        <v>4</v>
      </c>
    </row>
    <row r="7" spans="1:10" x14ac:dyDescent="0.3">
      <c r="A7" s="11" t="s">
        <v>5</v>
      </c>
      <c r="B7" s="12" t="s">
        <v>6</v>
      </c>
      <c r="C7" s="13"/>
      <c r="D7" s="12"/>
      <c r="E7" s="14"/>
      <c r="F7" s="14"/>
      <c r="G7" s="15"/>
      <c r="H7" s="13"/>
      <c r="I7" s="16"/>
      <c r="J7" s="17"/>
    </row>
    <row r="8" spans="1:10" x14ac:dyDescent="0.3">
      <c r="A8" s="11"/>
      <c r="B8" s="18"/>
      <c r="C8" s="13"/>
      <c r="D8" s="18"/>
      <c r="E8" s="14"/>
      <c r="F8" s="14"/>
      <c r="G8" s="18"/>
      <c r="H8" s="13"/>
      <c r="I8" s="13"/>
      <c r="J8" s="19"/>
    </row>
    <row r="9" spans="1:10" x14ac:dyDescent="0.3">
      <c r="A9" s="20"/>
      <c r="B9" s="18" t="s">
        <v>7</v>
      </c>
      <c r="C9" s="21">
        <v>11020</v>
      </c>
      <c r="D9" s="22">
        <v>10725</v>
      </c>
      <c r="E9" s="23">
        <f>C9-D9</f>
        <v>295</v>
      </c>
      <c r="F9" s="24"/>
      <c r="G9" s="18" t="s">
        <v>8</v>
      </c>
      <c r="H9" s="21">
        <v>2400</v>
      </c>
      <c r="I9" s="25">
        <v>2200</v>
      </c>
      <c r="J9" s="26">
        <f>H9-I9</f>
        <v>200</v>
      </c>
    </row>
    <row r="10" spans="1:10" x14ac:dyDescent="0.3">
      <c r="A10" s="20"/>
      <c r="B10" s="18" t="s">
        <v>9</v>
      </c>
      <c r="C10" s="21">
        <v>903</v>
      </c>
      <c r="D10" s="22">
        <v>32</v>
      </c>
      <c r="E10" s="23">
        <f t="shared" ref="E10:E65" si="0">C10-D10</f>
        <v>871</v>
      </c>
      <c r="F10" s="24"/>
      <c r="G10" s="18" t="s">
        <v>10</v>
      </c>
      <c r="H10" s="27">
        <v>70</v>
      </c>
      <c r="I10" s="25">
        <v>68</v>
      </c>
      <c r="J10" s="26">
        <f t="shared" ref="J10:J14" si="1">H10-I10</f>
        <v>2</v>
      </c>
    </row>
    <row r="11" spans="1:10" x14ac:dyDescent="0.3">
      <c r="A11" s="11"/>
      <c r="B11" s="18" t="s">
        <v>11</v>
      </c>
      <c r="C11" s="21">
        <v>450</v>
      </c>
      <c r="D11" s="22">
        <v>450</v>
      </c>
      <c r="E11" s="23">
        <f t="shared" si="0"/>
        <v>0</v>
      </c>
      <c r="F11" s="24"/>
      <c r="G11" s="18" t="s">
        <v>12</v>
      </c>
      <c r="H11" s="27">
        <v>120</v>
      </c>
      <c r="I11" s="25">
        <v>140</v>
      </c>
      <c r="J11" s="26">
        <f t="shared" si="1"/>
        <v>-20</v>
      </c>
    </row>
    <row r="12" spans="1:10" x14ac:dyDescent="0.3">
      <c r="A12" s="11"/>
      <c r="B12" s="18" t="s">
        <v>13</v>
      </c>
      <c r="C12" s="21">
        <v>550</v>
      </c>
      <c r="D12" s="22">
        <v>460</v>
      </c>
      <c r="E12" s="23">
        <f t="shared" si="0"/>
        <v>90</v>
      </c>
      <c r="F12" s="24"/>
      <c r="G12" s="28" t="s">
        <v>14</v>
      </c>
      <c r="H12" s="21">
        <v>800</v>
      </c>
      <c r="I12" s="25">
        <v>800</v>
      </c>
      <c r="J12" s="26">
        <f t="shared" si="1"/>
        <v>0</v>
      </c>
    </row>
    <row r="13" spans="1:10" x14ac:dyDescent="0.3">
      <c r="A13" s="11"/>
      <c r="B13" s="18" t="s">
        <v>15</v>
      </c>
      <c r="C13" s="21">
        <v>200</v>
      </c>
      <c r="D13" s="22">
        <v>200</v>
      </c>
      <c r="E13" s="23">
        <f t="shared" si="0"/>
        <v>0</v>
      </c>
      <c r="F13" s="24"/>
      <c r="G13" s="18" t="s">
        <v>16</v>
      </c>
      <c r="H13" s="27">
        <v>45000</v>
      </c>
      <c r="I13" s="25">
        <v>34000</v>
      </c>
      <c r="J13" s="26">
        <f t="shared" si="1"/>
        <v>11000</v>
      </c>
    </row>
    <row r="14" spans="1:10" x14ac:dyDescent="0.3">
      <c r="A14" s="11"/>
      <c r="B14" s="18" t="s">
        <v>17</v>
      </c>
      <c r="C14" s="21">
        <v>200</v>
      </c>
      <c r="D14" s="22">
        <v>250</v>
      </c>
      <c r="E14" s="23">
        <f t="shared" si="0"/>
        <v>-50</v>
      </c>
      <c r="F14" s="24"/>
      <c r="G14" s="18" t="s">
        <v>18</v>
      </c>
      <c r="H14" s="21"/>
      <c r="I14" s="13"/>
      <c r="J14" s="26">
        <f t="shared" si="1"/>
        <v>0</v>
      </c>
    </row>
    <row r="15" spans="1:10" x14ac:dyDescent="0.3">
      <c r="A15" s="11"/>
      <c r="B15" s="18" t="s">
        <v>19</v>
      </c>
      <c r="C15" s="27">
        <v>0</v>
      </c>
      <c r="D15" s="22">
        <v>231</v>
      </c>
      <c r="E15" s="23">
        <f t="shared" si="0"/>
        <v>-231</v>
      </c>
      <c r="F15" s="24"/>
      <c r="G15" s="18"/>
      <c r="H15" s="13"/>
      <c r="I15" s="13"/>
      <c r="J15" s="23"/>
    </row>
    <row r="16" spans="1:10" x14ac:dyDescent="0.3">
      <c r="A16" s="11"/>
      <c r="B16" s="18" t="s">
        <v>20</v>
      </c>
      <c r="C16" s="21">
        <v>350</v>
      </c>
      <c r="D16" s="22">
        <v>350</v>
      </c>
      <c r="E16" s="23">
        <f t="shared" si="0"/>
        <v>0</v>
      </c>
      <c r="F16" s="24"/>
      <c r="G16" s="18"/>
      <c r="H16" s="13"/>
      <c r="I16" s="13"/>
      <c r="J16" s="23"/>
    </row>
    <row r="17" spans="1:10" x14ac:dyDescent="0.3">
      <c r="A17" s="11"/>
      <c r="B17" s="18" t="s">
        <v>21</v>
      </c>
      <c r="C17" s="27">
        <v>30</v>
      </c>
      <c r="D17" s="22">
        <v>70</v>
      </c>
      <c r="E17" s="23">
        <f t="shared" si="0"/>
        <v>-40</v>
      </c>
      <c r="F17" s="29"/>
      <c r="G17" s="18"/>
      <c r="H17" s="13"/>
      <c r="I17" s="13"/>
      <c r="J17" s="23"/>
    </row>
    <row r="18" spans="1:10" x14ac:dyDescent="0.3">
      <c r="A18" s="11"/>
      <c r="B18" s="18" t="s">
        <v>22</v>
      </c>
      <c r="C18" s="21">
        <v>120</v>
      </c>
      <c r="D18" s="22">
        <v>120</v>
      </c>
      <c r="E18" s="23">
        <f t="shared" si="0"/>
        <v>0</v>
      </c>
      <c r="F18" s="24"/>
      <c r="G18" s="15"/>
      <c r="H18" s="13"/>
      <c r="I18" s="16"/>
      <c r="J18" s="15"/>
    </row>
    <row r="19" spans="1:10" x14ac:dyDescent="0.3">
      <c r="A19" s="20"/>
      <c r="B19" s="18" t="s">
        <v>23</v>
      </c>
      <c r="C19" s="27">
        <v>0</v>
      </c>
      <c r="D19" s="22">
        <v>0</v>
      </c>
      <c r="E19" s="23">
        <f t="shared" si="0"/>
        <v>0</v>
      </c>
      <c r="F19" s="30"/>
      <c r="G19" s="31" t="s">
        <v>24</v>
      </c>
      <c r="H19" s="32">
        <f>SUM(H9:H16)</f>
        <v>48390</v>
      </c>
      <c r="I19" s="32">
        <f>SUM(I9:I16)</f>
        <v>37208</v>
      </c>
      <c r="J19" s="33"/>
    </row>
    <row r="20" spans="1:10" x14ac:dyDescent="0.3">
      <c r="A20" s="11"/>
      <c r="B20" s="18" t="s">
        <v>25</v>
      </c>
      <c r="C20" s="21">
        <v>800</v>
      </c>
      <c r="D20" s="22">
        <v>710</v>
      </c>
      <c r="E20" s="23">
        <f t="shared" si="0"/>
        <v>90</v>
      </c>
      <c r="F20" s="24"/>
      <c r="G20" s="18"/>
      <c r="H20" s="13"/>
      <c r="I20" s="16"/>
      <c r="J20" s="23"/>
    </row>
    <row r="21" spans="1:10" x14ac:dyDescent="0.3">
      <c r="A21" s="11"/>
      <c r="B21" s="18" t="s">
        <v>26</v>
      </c>
      <c r="C21" s="21">
        <v>800</v>
      </c>
      <c r="D21" s="22">
        <v>800</v>
      </c>
      <c r="E21" s="23">
        <f t="shared" si="0"/>
        <v>0</v>
      </c>
      <c r="F21" s="24"/>
      <c r="G21" s="34"/>
      <c r="H21" s="35"/>
      <c r="I21" s="36"/>
      <c r="J21" s="37"/>
    </row>
    <row r="22" spans="1:10" x14ac:dyDescent="0.3">
      <c r="A22" s="11"/>
      <c r="B22" s="18" t="s">
        <v>27</v>
      </c>
      <c r="C22" s="27">
        <v>500</v>
      </c>
      <c r="D22" s="22">
        <v>400</v>
      </c>
      <c r="E22" s="23">
        <f t="shared" si="0"/>
        <v>100</v>
      </c>
      <c r="F22" s="24"/>
      <c r="G22" s="38"/>
      <c r="H22" s="35"/>
      <c r="I22" s="36"/>
      <c r="J22" s="39"/>
    </row>
    <row r="23" spans="1:10" x14ac:dyDescent="0.3">
      <c r="A23" s="11"/>
      <c r="B23" s="18" t="s">
        <v>28</v>
      </c>
      <c r="C23" s="27">
        <v>465</v>
      </c>
      <c r="D23" s="22">
        <v>500</v>
      </c>
      <c r="E23" s="23">
        <f t="shared" si="0"/>
        <v>-35</v>
      </c>
      <c r="F23" s="24"/>
      <c r="G23" s="40"/>
      <c r="H23" s="35"/>
      <c r="I23" s="36"/>
      <c r="J23" s="39"/>
    </row>
    <row r="24" spans="1:10" x14ac:dyDescent="0.3">
      <c r="A24" s="11"/>
      <c r="B24" s="18" t="s">
        <v>29</v>
      </c>
      <c r="C24" s="21">
        <v>440.29</v>
      </c>
      <c r="D24" s="22">
        <v>300</v>
      </c>
      <c r="E24" s="23">
        <f t="shared" si="0"/>
        <v>140.29000000000002</v>
      </c>
      <c r="F24" s="24"/>
      <c r="G24" s="39"/>
      <c r="H24" s="13"/>
      <c r="I24" s="16"/>
      <c r="J24" s="41"/>
    </row>
    <row r="25" spans="1:10" x14ac:dyDescent="0.3">
      <c r="A25" s="11"/>
      <c r="B25" s="18" t="s">
        <v>30</v>
      </c>
      <c r="C25" s="21">
        <v>84</v>
      </c>
      <c r="D25" s="22">
        <v>72</v>
      </c>
      <c r="E25" s="23">
        <f t="shared" si="0"/>
        <v>12</v>
      </c>
      <c r="F25" s="24"/>
      <c r="G25" s="15"/>
      <c r="H25" s="13"/>
      <c r="I25" s="16"/>
      <c r="J25" s="41"/>
    </row>
    <row r="26" spans="1:10" x14ac:dyDescent="0.3">
      <c r="A26" s="11"/>
      <c r="B26" s="31" t="s">
        <v>31</v>
      </c>
      <c r="C26" s="42">
        <f>SUM(C9:C25)</f>
        <v>16912.29</v>
      </c>
      <c r="D26" s="43">
        <f>SUM(D9:D25)</f>
        <v>15670</v>
      </c>
      <c r="E26" s="23">
        <f t="shared" si="0"/>
        <v>1242.2900000000009</v>
      </c>
      <c r="F26" s="24"/>
      <c r="G26" s="44"/>
      <c r="H26" s="44"/>
      <c r="I26" s="45"/>
      <c r="J26" s="46"/>
    </row>
    <row r="27" spans="1:10" x14ac:dyDescent="0.3">
      <c r="A27" s="11"/>
      <c r="B27" s="15"/>
      <c r="C27" s="13"/>
      <c r="D27" s="19"/>
      <c r="E27" s="23">
        <f t="shared" si="0"/>
        <v>0</v>
      </c>
      <c r="F27" s="24"/>
      <c r="G27" s="44"/>
      <c r="H27" s="44"/>
      <c r="I27" s="45"/>
      <c r="J27" s="46"/>
    </row>
    <row r="28" spans="1:10" x14ac:dyDescent="0.3">
      <c r="A28" s="11"/>
      <c r="B28" s="12" t="s">
        <v>32</v>
      </c>
      <c r="C28" s="13"/>
      <c r="D28" s="47"/>
      <c r="E28" s="23">
        <f t="shared" si="0"/>
        <v>0</v>
      </c>
      <c r="F28" s="48"/>
      <c r="G28" s="49"/>
      <c r="H28" s="50"/>
      <c r="I28" s="51"/>
      <c r="J28" s="41"/>
    </row>
    <row r="29" spans="1:10" x14ac:dyDescent="0.3">
      <c r="A29" s="11"/>
      <c r="B29" s="18"/>
      <c r="C29" s="13"/>
      <c r="D29" s="22"/>
      <c r="E29" s="23">
        <f t="shared" si="0"/>
        <v>0</v>
      </c>
      <c r="F29" s="48"/>
      <c r="G29" s="49"/>
      <c r="H29" s="50"/>
      <c r="I29" s="51"/>
      <c r="J29" s="15"/>
    </row>
    <row r="30" spans="1:10" x14ac:dyDescent="0.3">
      <c r="A30" s="11"/>
      <c r="B30" s="18" t="s">
        <v>33</v>
      </c>
      <c r="C30" s="27">
        <v>5600</v>
      </c>
      <c r="D30" s="22">
        <v>4488</v>
      </c>
      <c r="E30" s="23">
        <f t="shared" si="0"/>
        <v>1112</v>
      </c>
      <c r="F30" s="48"/>
      <c r="G30" s="52"/>
      <c r="H30" s="50"/>
      <c r="I30" s="51"/>
      <c r="J30" s="15"/>
    </row>
    <row r="31" spans="1:10" x14ac:dyDescent="0.3">
      <c r="A31" s="11"/>
      <c r="B31" s="18" t="s">
        <v>34</v>
      </c>
      <c r="C31" s="27">
        <v>1700</v>
      </c>
      <c r="D31" s="22">
        <v>0</v>
      </c>
      <c r="E31" s="23">
        <f t="shared" si="0"/>
        <v>1700</v>
      </c>
      <c r="F31" s="48"/>
      <c r="G31" s="52"/>
      <c r="H31" s="50"/>
      <c r="I31" s="51"/>
      <c r="J31" s="15"/>
    </row>
    <row r="32" spans="1:10" x14ac:dyDescent="0.3">
      <c r="A32" s="11"/>
      <c r="B32" s="18" t="s">
        <v>35</v>
      </c>
      <c r="C32" s="21">
        <v>250</v>
      </c>
      <c r="D32" s="22">
        <v>250</v>
      </c>
      <c r="E32" s="23">
        <f t="shared" si="0"/>
        <v>0</v>
      </c>
      <c r="F32" s="24"/>
      <c r="G32" s="44"/>
      <c r="H32" s="44"/>
      <c r="I32" s="53"/>
      <c r="J32" s="46"/>
    </row>
    <row r="33" spans="1:10" x14ac:dyDescent="0.3">
      <c r="A33" s="11"/>
      <c r="B33" s="18" t="s">
        <v>36</v>
      </c>
      <c r="C33" s="27">
        <v>800</v>
      </c>
      <c r="D33" s="22">
        <v>500</v>
      </c>
      <c r="E33" s="23">
        <f t="shared" si="0"/>
        <v>300</v>
      </c>
      <c r="F33" s="24"/>
      <c r="G33" s="44"/>
      <c r="H33" s="44"/>
      <c r="I33" s="16"/>
      <c r="J33" s="46"/>
    </row>
    <row r="34" spans="1:10" s="106" customFormat="1" x14ac:dyDescent="0.3">
      <c r="A34" s="97"/>
      <c r="B34" s="98" t="s">
        <v>37</v>
      </c>
      <c r="C34" s="99">
        <v>500</v>
      </c>
      <c r="D34" s="100">
        <v>500</v>
      </c>
      <c r="E34" s="101">
        <f t="shared" si="0"/>
        <v>0</v>
      </c>
      <c r="F34" s="102"/>
      <c r="G34" s="103"/>
      <c r="H34" s="103"/>
      <c r="I34" s="104"/>
      <c r="J34" s="105"/>
    </row>
    <row r="35" spans="1:10" x14ac:dyDescent="0.3">
      <c r="A35" s="20"/>
      <c r="B35" s="18" t="s">
        <v>38</v>
      </c>
      <c r="C35" s="21">
        <v>500</v>
      </c>
      <c r="D35" s="22">
        <v>500</v>
      </c>
      <c r="E35" s="23">
        <f t="shared" si="0"/>
        <v>0</v>
      </c>
      <c r="F35" s="30"/>
      <c r="G35" s="44"/>
      <c r="H35" s="44"/>
      <c r="I35" s="16"/>
      <c r="J35" s="46"/>
    </row>
    <row r="36" spans="1:10" x14ac:dyDescent="0.3">
      <c r="A36" s="11"/>
      <c r="B36" s="54" t="s">
        <v>39</v>
      </c>
      <c r="C36" s="21">
        <v>1000</v>
      </c>
      <c r="D36" s="55">
        <v>1000</v>
      </c>
      <c r="E36" s="23">
        <f t="shared" si="0"/>
        <v>0</v>
      </c>
      <c r="F36" s="24"/>
      <c r="G36" s="44"/>
      <c r="H36" s="44"/>
      <c r="I36" s="16"/>
      <c r="J36" s="46"/>
    </row>
    <row r="37" spans="1:10" x14ac:dyDescent="0.3">
      <c r="A37" s="11"/>
      <c r="B37" s="18" t="s">
        <v>40</v>
      </c>
      <c r="C37" s="21">
        <v>1500</v>
      </c>
      <c r="D37" s="22">
        <v>1500</v>
      </c>
      <c r="E37" s="23">
        <f t="shared" si="0"/>
        <v>0</v>
      </c>
      <c r="F37" s="24"/>
      <c r="G37" s="44"/>
      <c r="H37" s="44"/>
      <c r="I37" s="16"/>
      <c r="J37" s="46"/>
    </row>
    <row r="38" spans="1:10" x14ac:dyDescent="0.3">
      <c r="A38" s="11"/>
      <c r="B38" s="54" t="s">
        <v>41</v>
      </c>
      <c r="C38" s="21">
        <v>250</v>
      </c>
      <c r="D38" s="55">
        <v>500</v>
      </c>
      <c r="E38" s="23">
        <f t="shared" si="0"/>
        <v>-250</v>
      </c>
      <c r="F38" s="24"/>
      <c r="G38" s="44"/>
      <c r="H38" s="44"/>
      <c r="I38" s="16"/>
      <c r="J38" s="46"/>
    </row>
    <row r="39" spans="1:10" x14ac:dyDescent="0.3">
      <c r="A39" s="11"/>
      <c r="B39" s="56" t="s">
        <v>31</v>
      </c>
      <c r="C39" s="57">
        <f>SUM(C30:C38)</f>
        <v>12100</v>
      </c>
      <c r="D39" s="58">
        <f>SUM(D30:D38)</f>
        <v>9238</v>
      </c>
      <c r="E39" s="23">
        <f t="shared" si="0"/>
        <v>2862</v>
      </c>
      <c r="F39" s="24"/>
      <c r="G39" s="44"/>
      <c r="H39" s="44"/>
      <c r="I39" s="16"/>
      <c r="J39" s="46"/>
    </row>
    <row r="40" spans="1:10" x14ac:dyDescent="0.3">
      <c r="A40" s="11"/>
      <c r="B40" s="18"/>
      <c r="C40" s="21"/>
      <c r="D40" s="22"/>
      <c r="E40" s="23">
        <f t="shared" si="0"/>
        <v>0</v>
      </c>
      <c r="F40" s="59"/>
      <c r="G40" s="60"/>
      <c r="H40" s="60"/>
      <c r="I40" s="16"/>
      <c r="J40" s="59"/>
    </row>
    <row r="41" spans="1:10" x14ac:dyDescent="0.3">
      <c r="A41" s="11"/>
      <c r="B41" s="12" t="s">
        <v>42</v>
      </c>
      <c r="C41" s="21"/>
      <c r="D41" s="47"/>
      <c r="E41" s="23">
        <f t="shared" si="0"/>
        <v>0</v>
      </c>
      <c r="F41" s="48"/>
      <c r="G41" s="49"/>
      <c r="H41" s="50"/>
      <c r="I41" s="51"/>
      <c r="J41" s="19"/>
    </row>
    <row r="42" spans="1:10" x14ac:dyDescent="0.3">
      <c r="A42" s="11"/>
      <c r="B42" s="18"/>
      <c r="C42" s="21"/>
      <c r="D42" s="22"/>
      <c r="E42" s="23">
        <f t="shared" si="0"/>
        <v>0</v>
      </c>
      <c r="F42" s="48"/>
      <c r="G42" s="49"/>
      <c r="H42" s="50"/>
      <c r="I42" s="51"/>
      <c r="J42" s="17"/>
    </row>
    <row r="43" spans="1:10" x14ac:dyDescent="0.3">
      <c r="A43" s="11"/>
      <c r="B43" s="18" t="s">
        <v>43</v>
      </c>
      <c r="C43" s="27">
        <f>'[1]Horwode Pece assessment'!B19-C44</f>
        <v>4884</v>
      </c>
      <c r="D43" s="22">
        <v>3277</v>
      </c>
      <c r="E43" s="23">
        <f t="shared" si="0"/>
        <v>1607</v>
      </c>
      <c r="F43" s="48"/>
      <c r="G43" s="49"/>
      <c r="H43" s="50"/>
      <c r="I43" s="51"/>
      <c r="J43" s="17"/>
    </row>
    <row r="44" spans="1:10" x14ac:dyDescent="0.3">
      <c r="A44" s="20"/>
      <c r="B44" s="18" t="s">
        <v>44</v>
      </c>
      <c r="C44" s="21">
        <v>938</v>
      </c>
      <c r="D44" s="22">
        <v>987</v>
      </c>
      <c r="E44" s="23">
        <f t="shared" si="0"/>
        <v>-49</v>
      </c>
      <c r="F44" s="30"/>
      <c r="G44" s="44"/>
      <c r="H44" s="44"/>
      <c r="I44" s="53"/>
      <c r="J44" s="61"/>
    </row>
    <row r="45" spans="1:10" x14ac:dyDescent="0.3">
      <c r="A45" s="11"/>
      <c r="B45" s="31" t="s">
        <v>31</v>
      </c>
      <c r="C45" s="42">
        <f>SUM(C43:C44)</f>
        <v>5822</v>
      </c>
      <c r="D45" s="43">
        <f>SUM(D43:D44)</f>
        <v>4264</v>
      </c>
      <c r="E45" s="23">
        <f t="shared" si="0"/>
        <v>1558</v>
      </c>
      <c r="F45" s="24"/>
      <c r="G45" s="44"/>
      <c r="H45" s="44"/>
      <c r="I45" s="16"/>
      <c r="J45" s="61"/>
    </row>
    <row r="46" spans="1:10" x14ac:dyDescent="0.3">
      <c r="A46" s="11"/>
      <c r="B46" s="18"/>
      <c r="C46" s="13"/>
      <c r="D46" s="22"/>
      <c r="E46" s="23">
        <f t="shared" si="0"/>
        <v>0</v>
      </c>
      <c r="F46" s="62"/>
      <c r="G46" s="60"/>
      <c r="H46" s="60"/>
      <c r="I46" s="16"/>
      <c r="J46" s="59"/>
    </row>
    <row r="47" spans="1:10" x14ac:dyDescent="0.3">
      <c r="A47" s="11"/>
      <c r="B47" s="12" t="s">
        <v>45</v>
      </c>
      <c r="C47" s="13"/>
      <c r="D47" s="47"/>
      <c r="E47" s="23">
        <f t="shared" si="0"/>
        <v>0</v>
      </c>
      <c r="F47" s="48"/>
      <c r="G47" s="49"/>
      <c r="H47" s="50"/>
      <c r="I47" s="16"/>
      <c r="J47" s="17"/>
    </row>
    <row r="48" spans="1:10" x14ac:dyDescent="0.3">
      <c r="A48" s="11"/>
      <c r="B48" s="18"/>
      <c r="C48" s="13"/>
      <c r="D48" s="22"/>
      <c r="E48" s="23">
        <f t="shared" si="0"/>
        <v>0</v>
      </c>
      <c r="F48" s="48"/>
      <c r="G48" s="49"/>
      <c r="H48" s="50"/>
      <c r="I48" s="16"/>
      <c r="J48" s="17"/>
    </row>
    <row r="49" spans="1:10" x14ac:dyDescent="0.3">
      <c r="A49" s="11"/>
      <c r="B49" s="18" t="s">
        <v>46</v>
      </c>
      <c r="C49" s="27">
        <v>1100</v>
      </c>
      <c r="D49" s="22">
        <v>1200</v>
      </c>
      <c r="E49" s="23">
        <f t="shared" si="0"/>
        <v>-100</v>
      </c>
      <c r="F49" s="48"/>
      <c r="G49" s="49"/>
      <c r="H49" s="50"/>
      <c r="I49" s="16"/>
      <c r="J49" s="19"/>
    </row>
    <row r="50" spans="1:10" x14ac:dyDescent="0.3">
      <c r="A50" s="11"/>
      <c r="B50" s="18" t="s">
        <v>47</v>
      </c>
      <c r="C50" s="21">
        <v>405.71</v>
      </c>
      <c r="D50" s="22">
        <v>811</v>
      </c>
      <c r="E50" s="23">
        <f t="shared" si="0"/>
        <v>-405.29</v>
      </c>
      <c r="F50" s="48"/>
      <c r="G50" s="44"/>
      <c r="H50" s="44"/>
      <c r="I50" s="16"/>
      <c r="J50" s="46"/>
    </row>
    <row r="51" spans="1:10" x14ac:dyDescent="0.3">
      <c r="A51" s="11"/>
      <c r="B51" s="18" t="s">
        <v>48</v>
      </c>
      <c r="C51" s="27">
        <v>0</v>
      </c>
      <c r="D51" s="22">
        <v>300</v>
      </c>
      <c r="E51" s="23">
        <f t="shared" si="0"/>
        <v>-300</v>
      </c>
      <c r="F51" s="48"/>
      <c r="G51" s="44"/>
      <c r="H51" s="44"/>
      <c r="I51" s="53"/>
      <c r="J51" s="46"/>
    </row>
    <row r="52" spans="1:10" x14ac:dyDescent="0.3">
      <c r="A52" s="11"/>
      <c r="B52" s="18" t="s">
        <v>49</v>
      </c>
      <c r="C52" s="21">
        <v>350</v>
      </c>
      <c r="D52" s="22">
        <v>300</v>
      </c>
      <c r="E52" s="23">
        <f t="shared" si="0"/>
        <v>50</v>
      </c>
      <c r="F52" s="24"/>
      <c r="G52" s="44"/>
      <c r="H52" s="44"/>
      <c r="I52" s="51"/>
      <c r="J52" s="46"/>
    </row>
    <row r="53" spans="1:10" x14ac:dyDescent="0.3">
      <c r="A53" s="11"/>
      <c r="B53" s="18" t="s">
        <v>50</v>
      </c>
      <c r="C53" s="21">
        <v>400</v>
      </c>
      <c r="D53" s="22">
        <v>400</v>
      </c>
      <c r="E53" s="23">
        <f t="shared" si="0"/>
        <v>0</v>
      </c>
      <c r="F53" s="24"/>
      <c r="G53" s="44"/>
      <c r="H53" s="44"/>
      <c r="I53" s="51"/>
      <c r="J53" s="46"/>
    </row>
    <row r="54" spans="1:10" x14ac:dyDescent="0.3">
      <c r="A54" s="11"/>
      <c r="B54" s="18" t="s">
        <v>29</v>
      </c>
      <c r="C54" s="21">
        <v>300</v>
      </c>
      <c r="D54" s="22">
        <v>250</v>
      </c>
      <c r="E54" s="23">
        <f t="shared" si="0"/>
        <v>50</v>
      </c>
      <c r="F54" s="24"/>
      <c r="G54" s="44"/>
      <c r="H54" s="44"/>
      <c r="I54" s="51"/>
      <c r="J54" s="46"/>
    </row>
    <row r="55" spans="1:10" x14ac:dyDescent="0.3">
      <c r="A55" s="11"/>
      <c r="B55" s="56" t="s">
        <v>31</v>
      </c>
      <c r="C55" s="57">
        <f>SUM(C49:C54)</f>
        <v>2555.71</v>
      </c>
      <c r="D55" s="58">
        <f>SUM(D49:D54)</f>
        <v>3261</v>
      </c>
      <c r="E55" s="23">
        <f t="shared" si="0"/>
        <v>-705.29</v>
      </c>
      <c r="F55" s="24"/>
      <c r="G55" s="44"/>
      <c r="H55" s="44"/>
      <c r="I55" s="51"/>
      <c r="J55" s="46"/>
    </row>
    <row r="56" spans="1:10" x14ac:dyDescent="0.3">
      <c r="A56" s="11"/>
      <c r="B56" s="18"/>
      <c r="C56" s="13"/>
      <c r="D56" s="22"/>
      <c r="E56" s="23">
        <f t="shared" si="0"/>
        <v>0</v>
      </c>
      <c r="F56" s="59"/>
      <c r="G56" s="33"/>
      <c r="H56" s="57"/>
      <c r="I56" s="16"/>
      <c r="J56" s="59"/>
    </row>
    <row r="57" spans="1:10" x14ac:dyDescent="0.3">
      <c r="A57" s="11"/>
      <c r="B57" s="12" t="s">
        <v>51</v>
      </c>
      <c r="C57" s="13"/>
      <c r="D57" s="47"/>
      <c r="E57" s="23">
        <f t="shared" si="0"/>
        <v>0</v>
      </c>
      <c r="F57" s="48"/>
      <c r="G57" s="14"/>
      <c r="H57" s="13"/>
      <c r="I57" s="51"/>
      <c r="J57" s="63"/>
    </row>
    <row r="58" spans="1:10" x14ac:dyDescent="0.3">
      <c r="A58" s="11"/>
      <c r="B58" s="18" t="s">
        <v>51</v>
      </c>
      <c r="C58" s="21">
        <v>3000</v>
      </c>
      <c r="D58" s="22">
        <v>3500</v>
      </c>
      <c r="E58" s="23">
        <f t="shared" si="0"/>
        <v>-500</v>
      </c>
      <c r="F58" s="48"/>
      <c r="G58" s="14"/>
      <c r="H58" s="13"/>
      <c r="I58" s="51"/>
      <c r="J58" s="63"/>
    </row>
    <row r="59" spans="1:10" x14ac:dyDescent="0.3">
      <c r="A59" s="11"/>
      <c r="B59" s="31" t="s">
        <v>31</v>
      </c>
      <c r="C59" s="42">
        <f>SUM(C58)</f>
        <v>3000</v>
      </c>
      <c r="D59" s="43">
        <f>SUM(D58)</f>
        <v>3500</v>
      </c>
      <c r="E59" s="23">
        <f t="shared" si="0"/>
        <v>-500</v>
      </c>
      <c r="F59" s="24"/>
      <c r="G59" s="44"/>
      <c r="H59" s="44"/>
      <c r="I59" s="51"/>
      <c r="J59" s="61"/>
    </row>
    <row r="60" spans="1:10" x14ac:dyDescent="0.3">
      <c r="A60" s="11"/>
      <c r="B60" s="18"/>
      <c r="C60" s="21"/>
      <c r="D60" s="22"/>
      <c r="E60" s="23">
        <f t="shared" si="0"/>
        <v>0</v>
      </c>
      <c r="F60" s="59"/>
      <c r="G60" s="44"/>
      <c r="H60" s="44"/>
      <c r="I60" s="51"/>
      <c r="J60" s="59"/>
    </row>
    <row r="61" spans="1:10" x14ac:dyDescent="0.3">
      <c r="A61" s="11"/>
      <c r="B61" s="12" t="s">
        <v>52</v>
      </c>
      <c r="C61" s="21"/>
      <c r="D61" s="47"/>
      <c r="E61" s="23">
        <f t="shared" si="0"/>
        <v>0</v>
      </c>
      <c r="F61" s="48"/>
      <c r="G61" s="49"/>
      <c r="H61" s="50"/>
      <c r="I61" s="51"/>
      <c r="J61" s="63"/>
    </row>
    <row r="62" spans="1:10" x14ac:dyDescent="0.3">
      <c r="A62" s="11"/>
      <c r="B62" s="18" t="s">
        <v>53</v>
      </c>
      <c r="C62" s="21">
        <v>8000</v>
      </c>
      <c r="D62" s="22">
        <v>1000</v>
      </c>
      <c r="E62" s="23">
        <f t="shared" si="0"/>
        <v>7000</v>
      </c>
      <c r="F62" s="24"/>
      <c r="G62" s="64"/>
      <c r="H62" s="44"/>
      <c r="I62" s="51"/>
      <c r="J62" s="24"/>
    </row>
    <row r="63" spans="1:10" x14ac:dyDescent="0.3">
      <c r="A63" s="11"/>
      <c r="B63" s="31" t="s">
        <v>54</v>
      </c>
      <c r="C63" s="42">
        <f>SUM(C62)</f>
        <v>8000</v>
      </c>
      <c r="D63" s="43">
        <f>SUM(D62)</f>
        <v>1000</v>
      </c>
      <c r="E63" s="23">
        <f t="shared" si="0"/>
        <v>7000</v>
      </c>
      <c r="F63" s="24"/>
      <c r="G63" s="64"/>
      <c r="H63" s="44"/>
      <c r="I63" s="51"/>
      <c r="J63" s="24"/>
    </row>
    <row r="64" spans="1:10" x14ac:dyDescent="0.3">
      <c r="A64" s="11"/>
      <c r="B64" s="18"/>
      <c r="C64" s="13"/>
      <c r="D64" s="22"/>
      <c r="E64" s="23">
        <f t="shared" si="0"/>
        <v>0</v>
      </c>
      <c r="F64" s="24"/>
      <c r="G64" s="44"/>
      <c r="H64" s="44"/>
      <c r="I64" s="51"/>
      <c r="J64" s="24"/>
    </row>
    <row r="65" spans="1:10" x14ac:dyDescent="0.3">
      <c r="A65" s="11"/>
      <c r="B65" s="18" t="s">
        <v>55</v>
      </c>
      <c r="C65" s="32">
        <f>SUM(C26+C39+C45+C55+C59+C63)</f>
        <v>48390</v>
      </c>
      <c r="D65" s="65">
        <f>SUM(D26+D39+D45+D55+D59+D63)</f>
        <v>36933</v>
      </c>
      <c r="E65" s="23">
        <f t="shared" si="0"/>
        <v>11457</v>
      </c>
      <c r="F65" s="59"/>
      <c r="G65" s="60"/>
      <c r="H65" s="60"/>
      <c r="I65" s="51"/>
      <c r="J65" s="59"/>
    </row>
    <row r="66" spans="1:10" x14ac:dyDescent="0.3">
      <c r="A66" s="11"/>
      <c r="B66" s="18" t="s">
        <v>56</v>
      </c>
      <c r="C66" s="66">
        <f>C65-H19</f>
        <v>0</v>
      </c>
      <c r="D66" s="67"/>
      <c r="E66" s="23"/>
      <c r="F66" s="59"/>
      <c r="G66" s="60"/>
      <c r="H66" s="60"/>
      <c r="I66" s="51"/>
      <c r="J66" s="59"/>
    </row>
    <row r="67" spans="1:10" x14ac:dyDescent="0.3">
      <c r="A67" s="68"/>
      <c r="B67" s="69"/>
      <c r="C67" s="4"/>
      <c r="E67" s="70"/>
      <c r="F67" s="71"/>
      <c r="G67" s="72"/>
      <c r="H67" s="72"/>
      <c r="I67" s="73"/>
      <c r="J67" s="71"/>
    </row>
    <row r="68" spans="1:10" x14ac:dyDescent="0.3">
      <c r="A68" s="68"/>
      <c r="B68" s="69"/>
      <c r="C68" s="4"/>
      <c r="E68" s="71"/>
      <c r="F68" s="71"/>
      <c r="G68" s="72"/>
      <c r="H68" s="72"/>
      <c r="I68" s="73"/>
      <c r="J68" s="71"/>
    </row>
    <row r="69" spans="1:10" x14ac:dyDescent="0.3">
      <c r="A69" s="74"/>
      <c r="B69" s="69"/>
      <c r="C69" s="1"/>
      <c r="D69" s="75"/>
      <c r="E69" s="72"/>
      <c r="F69" s="76"/>
      <c r="G69" s="72"/>
      <c r="H69" s="72"/>
      <c r="I69" s="73"/>
      <c r="J69" s="77"/>
    </row>
    <row r="70" spans="1:10" x14ac:dyDescent="0.3">
      <c r="A70" s="78"/>
      <c r="B70" s="10"/>
      <c r="C70" s="4"/>
      <c r="D70" s="79"/>
      <c r="E70" s="80"/>
      <c r="F70" s="81"/>
      <c r="G70" s="72"/>
      <c r="H70" s="72"/>
      <c r="I70" s="82"/>
      <c r="J70" s="77"/>
    </row>
    <row r="71" spans="1:10" x14ac:dyDescent="0.3">
      <c r="A71" s="78"/>
      <c r="B71" s="10"/>
      <c r="C71" s="1"/>
      <c r="D71" s="83"/>
      <c r="E71" s="84"/>
      <c r="F71" s="71"/>
      <c r="G71" s="72"/>
      <c r="H71" s="72"/>
      <c r="I71" s="73"/>
      <c r="J71" s="77"/>
    </row>
    <row r="72" spans="1:10" x14ac:dyDescent="0.3">
      <c r="A72" s="78"/>
      <c r="B72" s="10"/>
      <c r="C72" s="1"/>
      <c r="D72" s="83"/>
      <c r="E72" s="84"/>
      <c r="F72" s="71"/>
      <c r="G72" s="72"/>
      <c r="H72" s="72"/>
      <c r="I72" s="73"/>
      <c r="J72" s="77"/>
    </row>
    <row r="73" spans="1:10" x14ac:dyDescent="0.3">
      <c r="A73" s="68"/>
      <c r="B73" s="85"/>
      <c r="C73" s="1"/>
      <c r="D73" s="86"/>
      <c r="E73" s="87"/>
      <c r="F73" s="88"/>
      <c r="G73" s="89"/>
      <c r="H73" s="89"/>
      <c r="I73" s="1"/>
      <c r="J73" s="70"/>
    </row>
    <row r="74" spans="1:10" x14ac:dyDescent="0.3">
      <c r="A74" s="68"/>
      <c r="B74" s="38"/>
      <c r="C74" s="1"/>
      <c r="D74" s="86"/>
      <c r="E74" s="87"/>
      <c r="F74" s="88"/>
      <c r="G74" s="89"/>
      <c r="H74" s="89"/>
      <c r="I74" s="1"/>
      <c r="J74" s="70"/>
    </row>
    <row r="75" spans="1:10" x14ac:dyDescent="0.3">
      <c r="A75" s="78"/>
      <c r="B75" s="10"/>
      <c r="C75" s="1"/>
      <c r="D75" s="79"/>
      <c r="E75" s="90"/>
      <c r="F75" s="71"/>
      <c r="G75" s="91"/>
      <c r="H75" s="72"/>
      <c r="I75" s="92"/>
      <c r="J75" s="77"/>
    </row>
    <row r="76" spans="1:10" x14ac:dyDescent="0.3">
      <c r="A76" s="78"/>
      <c r="B76" s="10"/>
      <c r="C76" s="4"/>
      <c r="D76" s="79"/>
      <c r="E76" s="84"/>
      <c r="F76" s="71"/>
      <c r="G76" s="72"/>
      <c r="H76" s="72"/>
      <c r="I76" s="82"/>
      <c r="J76" s="77"/>
    </row>
    <row r="77" spans="1:10" x14ac:dyDescent="0.3">
      <c r="A77" s="78"/>
      <c r="B77" s="85"/>
      <c r="C77" s="1"/>
      <c r="E77" s="84"/>
      <c r="F77" s="71"/>
      <c r="G77" s="72"/>
      <c r="H77" s="72"/>
      <c r="I77" s="73"/>
      <c r="J77" s="77"/>
    </row>
    <row r="78" spans="1:10" x14ac:dyDescent="0.3">
      <c r="A78" s="78"/>
      <c r="B78" s="10"/>
      <c r="C78" s="1"/>
      <c r="D78" s="86"/>
      <c r="E78" s="84"/>
      <c r="F78" s="71"/>
      <c r="G78" s="72"/>
      <c r="H78" s="72"/>
      <c r="I78" s="73"/>
      <c r="J78" s="77"/>
    </row>
    <row r="79" spans="1:10" x14ac:dyDescent="0.3">
      <c r="A79" s="78"/>
      <c r="B79" s="10"/>
      <c r="C79" s="1"/>
      <c r="D79" s="86"/>
      <c r="E79" s="90"/>
      <c r="F79" s="71"/>
      <c r="G79" s="72"/>
      <c r="H79" s="72"/>
      <c r="I79" s="73"/>
      <c r="J79" s="77"/>
    </row>
    <row r="80" spans="1:10" x14ac:dyDescent="0.3">
      <c r="A80" s="68"/>
      <c r="B80" s="10"/>
      <c r="C80" s="1"/>
      <c r="D80" s="79"/>
      <c r="E80" s="84"/>
      <c r="F80" s="71"/>
      <c r="G80" s="72"/>
      <c r="H80" s="72"/>
      <c r="I80" s="73"/>
      <c r="J80" s="77"/>
    </row>
    <row r="81" spans="1:10" x14ac:dyDescent="0.3">
      <c r="A81" s="93"/>
      <c r="B81" s="94"/>
      <c r="C81" s="95"/>
      <c r="D81" s="86"/>
      <c r="E81" s="90"/>
      <c r="F81" s="71"/>
      <c r="G81" s="72"/>
      <c r="H81" s="72"/>
      <c r="I81" s="73"/>
      <c r="J81" s="7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 Brazier</dc:creator>
  <cp:lastModifiedBy>Sue Brazier</cp:lastModifiedBy>
  <dcterms:created xsi:type="dcterms:W3CDTF">2025-12-22T09:10:39Z</dcterms:created>
  <dcterms:modified xsi:type="dcterms:W3CDTF">2025-12-22T09:21:23Z</dcterms:modified>
</cp:coreProperties>
</file>