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\Dropbox\2017 to 2018\"/>
    </mc:Choice>
  </mc:AlternateContent>
  <xr:revisionPtr revIDLastSave="0" documentId="13_ncr:1_{83C33FC3-B7BD-472E-BB5A-B29CCB6FAF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7-2018" sheetId="1" r:id="rId1"/>
    <sheet name="Receipts" sheetId="3" r:id="rId2"/>
    <sheet name="Payments" sheetId="4" r:id="rId3"/>
    <sheet name="Reconciliation" sheetId="5" r:id="rId4"/>
    <sheet name="Budget 2018-2019" sheetId="2" r:id="rId5"/>
  </sheets>
  <definedNames>
    <definedName name="_xlnm._FilterDatabase" localSheetId="0" hidden="1">'2017-2018'!$A$1:$AG$68</definedName>
    <definedName name="_xlnm._FilterDatabase" localSheetId="2" hidden="1">Payments!$A$4:$F$69</definedName>
    <definedName name="_xlnm.Print_Area" localSheetId="0">'2017-2018'!$A$1:$AG$68</definedName>
    <definedName name="_xlnm.Print_Area" localSheetId="3">Reconciliation!$A$1:$E$22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5" i="4" l="1"/>
  <c r="N64" i="4"/>
  <c r="L62" i="4"/>
  <c r="L65" i="4" s="1"/>
  <c r="J62" i="4"/>
  <c r="H59" i="4"/>
  <c r="J66" i="4" s="1"/>
  <c r="Z59" i="1"/>
  <c r="Z60" i="1"/>
  <c r="D67" i="4" l="1"/>
  <c r="D69" i="4" s="1"/>
  <c r="C12" i="5"/>
  <c r="AF59" i="1"/>
  <c r="H15" i="3"/>
  <c r="H16" i="3"/>
  <c r="H17" i="3"/>
  <c r="H18" i="3"/>
  <c r="H19" i="3"/>
  <c r="H20" i="3"/>
  <c r="H21" i="3"/>
  <c r="H22" i="3"/>
  <c r="H23" i="3"/>
  <c r="Z58" i="1" l="1"/>
  <c r="AF58" i="1" s="1"/>
  <c r="Z57" i="1"/>
  <c r="AF57" i="1" s="1"/>
  <c r="Z54" i="1" l="1"/>
  <c r="AF54" i="1" s="1"/>
  <c r="Z55" i="1"/>
  <c r="AF55" i="1" s="1"/>
  <c r="Z56" i="1"/>
  <c r="AF56" i="1" s="1"/>
  <c r="AE43" i="1" l="1"/>
  <c r="AE44" i="1"/>
  <c r="AE45" i="1"/>
  <c r="AE46" i="1"/>
  <c r="AE47" i="1"/>
  <c r="AE48" i="1"/>
  <c r="AE49" i="1"/>
  <c r="AE50" i="1"/>
  <c r="AE51" i="1"/>
  <c r="AE52" i="1"/>
  <c r="AE53" i="1"/>
  <c r="AE60" i="1"/>
  <c r="AF60" i="1" s="1"/>
  <c r="Z44" i="1"/>
  <c r="Z45" i="1"/>
  <c r="AF45" i="1" s="1"/>
  <c r="Z46" i="1"/>
  <c r="Z47" i="1"/>
  <c r="AF47" i="1" s="1"/>
  <c r="Z48" i="1"/>
  <c r="Z49" i="1"/>
  <c r="AF49" i="1" s="1"/>
  <c r="Z50" i="1"/>
  <c r="Z51" i="1"/>
  <c r="AF51" i="1" s="1"/>
  <c r="Z52" i="1"/>
  <c r="Z53" i="1"/>
  <c r="AF53" i="1" s="1"/>
  <c r="AF52" i="1" l="1"/>
  <c r="AF50" i="1"/>
  <c r="AF48" i="1"/>
  <c r="AF46" i="1"/>
  <c r="AF44" i="1"/>
  <c r="Z43" i="1" l="1"/>
  <c r="AF43" i="1" s="1"/>
  <c r="B22" i="5"/>
  <c r="D13" i="5" l="1"/>
  <c r="D15" i="5" s="1"/>
  <c r="D22" i="5" s="1"/>
  <c r="Z63" i="1"/>
  <c r="G24" i="3" l="1"/>
  <c r="F24" i="3"/>
  <c r="E24" i="3"/>
  <c r="D24" i="3"/>
  <c r="H14" i="3"/>
  <c r="H13" i="3"/>
  <c r="H12" i="3"/>
  <c r="H11" i="3"/>
  <c r="H10" i="3"/>
  <c r="H9" i="3"/>
  <c r="H8" i="3"/>
  <c r="AD49" i="2"/>
  <c r="AE49" i="2" s="1"/>
  <c r="Y46" i="2"/>
  <c r="AF45" i="2"/>
  <c r="AD45" i="2"/>
  <c r="AD48" i="2" s="1"/>
  <c r="AC45" i="2"/>
  <c r="AC48" i="2" s="1"/>
  <c r="AC50" i="2" s="1"/>
  <c r="AB45" i="2"/>
  <c r="AB48" i="2" s="1"/>
  <c r="AB50" i="2" s="1"/>
  <c r="AA45" i="2"/>
  <c r="AA48" i="2" s="1"/>
  <c r="AA50" i="2" s="1"/>
  <c r="Z45" i="2"/>
  <c r="Z48" i="2" s="1"/>
  <c r="Z50" i="2" s="1"/>
  <c r="X45" i="2"/>
  <c r="X48" i="2" s="1"/>
  <c r="X50" i="2" s="1"/>
  <c r="X52" i="2" s="1"/>
  <c r="W45" i="2"/>
  <c r="W48" i="2" s="1"/>
  <c r="W50" i="2" s="1"/>
  <c r="W52" i="2" s="1"/>
  <c r="V45" i="2"/>
  <c r="V48" i="2" s="1"/>
  <c r="V50" i="2" s="1"/>
  <c r="V52" i="2" s="1"/>
  <c r="U45" i="2"/>
  <c r="U48" i="2" s="1"/>
  <c r="U50" i="2" s="1"/>
  <c r="U52" i="2" s="1"/>
  <c r="T45" i="2"/>
  <c r="T48" i="2" s="1"/>
  <c r="T50" i="2" s="1"/>
  <c r="T52" i="2" s="1"/>
  <c r="S45" i="2"/>
  <c r="S48" i="2" s="1"/>
  <c r="S50" i="2" s="1"/>
  <c r="S52" i="2" s="1"/>
  <c r="R45" i="2"/>
  <c r="R48" i="2" s="1"/>
  <c r="R50" i="2" s="1"/>
  <c r="R52" i="2" s="1"/>
  <c r="Q45" i="2"/>
  <c r="Q48" i="2" s="1"/>
  <c r="Q50" i="2" s="1"/>
  <c r="Q52" i="2" s="1"/>
  <c r="P45" i="2"/>
  <c r="P48" i="2" s="1"/>
  <c r="P50" i="2" s="1"/>
  <c r="P52" i="2" s="1"/>
  <c r="O45" i="2"/>
  <c r="O48" i="2" s="1"/>
  <c r="O50" i="2" s="1"/>
  <c r="O52" i="2" s="1"/>
  <c r="N45" i="2"/>
  <c r="N48" i="2" s="1"/>
  <c r="N50" i="2" s="1"/>
  <c r="N52" i="2" s="1"/>
  <c r="M45" i="2"/>
  <c r="M48" i="2" s="1"/>
  <c r="M50" i="2" s="1"/>
  <c r="M52" i="2" s="1"/>
  <c r="L45" i="2"/>
  <c r="L48" i="2" s="1"/>
  <c r="L50" i="2" s="1"/>
  <c r="L52" i="2" s="1"/>
  <c r="K45" i="2"/>
  <c r="K48" i="2" s="1"/>
  <c r="K50" i="2" s="1"/>
  <c r="K52" i="2" s="1"/>
  <c r="J45" i="2"/>
  <c r="J48" i="2" s="1"/>
  <c r="J50" i="2" s="1"/>
  <c r="J52" i="2" s="1"/>
  <c r="I45" i="2"/>
  <c r="I48" i="2" s="1"/>
  <c r="I50" i="2" s="1"/>
  <c r="I52" i="2" s="1"/>
  <c r="H45" i="2"/>
  <c r="H48" i="2" s="1"/>
  <c r="H50" i="2" s="1"/>
  <c r="H52" i="2" s="1"/>
  <c r="F45" i="2"/>
  <c r="F48" i="2" s="1"/>
  <c r="F50" i="2" s="1"/>
  <c r="F52" i="2" s="1"/>
  <c r="E45" i="2"/>
  <c r="E48" i="2" s="1"/>
  <c r="E50" i="2" s="1"/>
  <c r="E52" i="2" s="1"/>
  <c r="D45" i="2"/>
  <c r="Y44" i="2"/>
  <c r="AE44" i="2" s="1"/>
  <c r="Y43" i="2"/>
  <c r="AE43" i="2" s="1"/>
  <c r="Y42" i="2"/>
  <c r="AE42" i="2" s="1"/>
  <c r="Y41" i="2"/>
  <c r="AE41" i="2" s="1"/>
  <c r="Y40" i="2"/>
  <c r="AE40" i="2" s="1"/>
  <c r="Y39" i="2"/>
  <c r="AE39" i="2" s="1"/>
  <c r="Y38" i="2"/>
  <c r="AE38" i="2" s="1"/>
  <c r="Y37" i="2"/>
  <c r="AE37" i="2" s="1"/>
  <c r="Y36" i="2"/>
  <c r="AE36" i="2" s="1"/>
  <c r="Y35" i="2"/>
  <c r="AE35" i="2" s="1"/>
  <c r="Y34" i="2"/>
  <c r="AE34" i="2" s="1"/>
  <c r="Y33" i="2"/>
  <c r="AE33" i="2" s="1"/>
  <c r="Y32" i="2"/>
  <c r="AE32" i="2" s="1"/>
  <c r="Y31" i="2"/>
  <c r="AE31" i="2" s="1"/>
  <c r="Y30" i="2"/>
  <c r="AE30" i="2" s="1"/>
  <c r="Y29" i="2"/>
  <c r="AE29" i="2" s="1"/>
  <c r="Y28" i="2"/>
  <c r="AE28" i="2" s="1"/>
  <c r="Y27" i="2"/>
  <c r="AE27" i="2" s="1"/>
  <c r="Y26" i="2"/>
  <c r="AE26" i="2" s="1"/>
  <c r="Y25" i="2"/>
  <c r="AE25" i="2" s="1"/>
  <c r="Y24" i="2"/>
  <c r="AE24" i="2" s="1"/>
  <c r="Y23" i="2"/>
  <c r="AE23" i="2" s="1"/>
  <c r="Y22" i="2"/>
  <c r="AE22" i="2" s="1"/>
  <c r="Y21" i="2"/>
  <c r="AE21" i="2" s="1"/>
  <c r="Y20" i="2"/>
  <c r="AE20" i="2" s="1"/>
  <c r="Y19" i="2"/>
  <c r="AE19" i="2" s="1"/>
  <c r="Y18" i="2"/>
  <c r="AE18" i="2" s="1"/>
  <c r="Y17" i="2"/>
  <c r="AE17" i="2" s="1"/>
  <c r="Y15" i="2"/>
  <c r="AE15" i="2" s="1"/>
  <c r="Y14" i="2"/>
  <c r="AE14" i="2" s="1"/>
  <c r="Y13" i="2"/>
  <c r="AE13" i="2" s="1"/>
  <c r="Y12" i="2"/>
  <c r="AE12" i="2" s="1"/>
  <c r="Y11" i="2"/>
  <c r="AE11" i="2" s="1"/>
  <c r="Y10" i="2"/>
  <c r="AE10" i="2" s="1"/>
  <c r="Y9" i="2"/>
  <c r="AE9" i="2" s="1"/>
  <c r="Y8" i="2"/>
  <c r="AE8" i="2" s="1"/>
  <c r="Y7" i="2"/>
  <c r="AE7" i="2" s="1"/>
  <c r="Y6" i="2"/>
  <c r="AE6" i="2" s="1"/>
  <c r="Y5" i="2"/>
  <c r="AE5" i="2" s="1"/>
  <c r="Y4" i="2"/>
  <c r="AE4" i="2" s="1"/>
  <c r="Y3" i="2"/>
  <c r="Y2" i="2"/>
  <c r="AE65" i="1"/>
  <c r="AF65" i="1" s="1"/>
  <c r="Z62" i="1"/>
  <c r="AD61" i="1"/>
  <c r="AD64" i="1" s="1"/>
  <c r="AD66" i="1" s="1"/>
  <c r="AC61" i="1"/>
  <c r="AC64" i="1" s="1"/>
  <c r="AC66" i="1" s="1"/>
  <c r="AB61" i="1"/>
  <c r="AB64" i="1" s="1"/>
  <c r="AB66" i="1" s="1"/>
  <c r="AA61" i="1"/>
  <c r="AA64" i="1" s="1"/>
  <c r="AA66" i="1" s="1"/>
  <c r="Y61" i="1"/>
  <c r="Y64" i="1" s="1"/>
  <c r="Y66" i="1" s="1"/>
  <c r="Y68" i="1" s="1"/>
  <c r="X61" i="1"/>
  <c r="X64" i="1" s="1"/>
  <c r="X66" i="1" s="1"/>
  <c r="X68" i="1" s="1"/>
  <c r="W61" i="1"/>
  <c r="W64" i="1" s="1"/>
  <c r="W66" i="1" s="1"/>
  <c r="W68" i="1" s="1"/>
  <c r="V61" i="1"/>
  <c r="V64" i="1" s="1"/>
  <c r="V66" i="1" s="1"/>
  <c r="V68" i="1" s="1"/>
  <c r="U61" i="1"/>
  <c r="U64" i="1" s="1"/>
  <c r="U66" i="1" s="1"/>
  <c r="U68" i="1" s="1"/>
  <c r="T61" i="1"/>
  <c r="T64" i="1" s="1"/>
  <c r="T66" i="1" s="1"/>
  <c r="T68" i="1" s="1"/>
  <c r="S61" i="1"/>
  <c r="S64" i="1" s="1"/>
  <c r="S66" i="1" s="1"/>
  <c r="S68" i="1" s="1"/>
  <c r="R61" i="1"/>
  <c r="R64" i="1" s="1"/>
  <c r="R66" i="1" s="1"/>
  <c r="R68" i="1" s="1"/>
  <c r="Q61" i="1"/>
  <c r="Q64" i="1" s="1"/>
  <c r="Q66" i="1" s="1"/>
  <c r="Q68" i="1" s="1"/>
  <c r="P61" i="1"/>
  <c r="P64" i="1" s="1"/>
  <c r="P66" i="1" s="1"/>
  <c r="P68" i="1" s="1"/>
  <c r="O61" i="1"/>
  <c r="O64" i="1" s="1"/>
  <c r="O66" i="1" s="1"/>
  <c r="O68" i="1" s="1"/>
  <c r="N61" i="1"/>
  <c r="N64" i="1" s="1"/>
  <c r="N66" i="1" s="1"/>
  <c r="N68" i="1" s="1"/>
  <c r="M61" i="1"/>
  <c r="M64" i="1" s="1"/>
  <c r="M66" i="1" s="1"/>
  <c r="M68" i="1" s="1"/>
  <c r="L61" i="1"/>
  <c r="L64" i="1" s="1"/>
  <c r="L66" i="1" s="1"/>
  <c r="L68" i="1" s="1"/>
  <c r="K61" i="1"/>
  <c r="K64" i="1" s="1"/>
  <c r="K66" i="1" s="1"/>
  <c r="K68" i="1" s="1"/>
  <c r="J61" i="1"/>
  <c r="J64" i="1" s="1"/>
  <c r="J66" i="1" s="1"/>
  <c r="J68" i="1" s="1"/>
  <c r="I61" i="1"/>
  <c r="I64" i="1" s="1"/>
  <c r="I66" i="1" s="1"/>
  <c r="I68" i="1" s="1"/>
  <c r="H61" i="1"/>
  <c r="H64" i="1" s="1"/>
  <c r="H66" i="1" s="1"/>
  <c r="H68" i="1" s="1"/>
  <c r="G61" i="1"/>
  <c r="G64" i="1" s="1"/>
  <c r="G66" i="1" s="1"/>
  <c r="G68" i="1" s="1"/>
  <c r="F61" i="1"/>
  <c r="F64" i="1" s="1"/>
  <c r="F66" i="1" s="1"/>
  <c r="F68" i="1" s="1"/>
  <c r="E61" i="1"/>
  <c r="E64" i="1" s="1"/>
  <c r="E66" i="1" s="1"/>
  <c r="E68" i="1" s="1"/>
  <c r="D61" i="1"/>
  <c r="AE42" i="1"/>
  <c r="Z42" i="1"/>
  <c r="AE41" i="1"/>
  <c r="Z41" i="1"/>
  <c r="AE40" i="1"/>
  <c r="Z40" i="1"/>
  <c r="AE39" i="1"/>
  <c r="Z39" i="1"/>
  <c r="AE38" i="1"/>
  <c r="Z38" i="1"/>
  <c r="AE37" i="1"/>
  <c r="Z37" i="1"/>
  <c r="AE36" i="1"/>
  <c r="AE35" i="1"/>
  <c r="Z35" i="1"/>
  <c r="AE34" i="1"/>
  <c r="Z34" i="1"/>
  <c r="AE33" i="1"/>
  <c r="Z33" i="1"/>
  <c r="AE32" i="1"/>
  <c r="Z32" i="1"/>
  <c r="AE31" i="1"/>
  <c r="Z31" i="1"/>
  <c r="AE30" i="1"/>
  <c r="Z30" i="1"/>
  <c r="AE29" i="1"/>
  <c r="Z29" i="1"/>
  <c r="AE28" i="1"/>
  <c r="Z28" i="1"/>
  <c r="AE27" i="1"/>
  <c r="Z27" i="1"/>
  <c r="AE26" i="1"/>
  <c r="Z26" i="1"/>
  <c r="AE25" i="1"/>
  <c r="Z25" i="1"/>
  <c r="AE24" i="1"/>
  <c r="Z24" i="1"/>
  <c r="AE23" i="1"/>
  <c r="Z23" i="1"/>
  <c r="AE22" i="1"/>
  <c r="Z22" i="1"/>
  <c r="AE21" i="1"/>
  <c r="Z21" i="1"/>
  <c r="AE20" i="1"/>
  <c r="Z20" i="1"/>
  <c r="AE19" i="1"/>
  <c r="Z19" i="1"/>
  <c r="AE18" i="1"/>
  <c r="Z18" i="1"/>
  <c r="AE17" i="1"/>
  <c r="Z17" i="1"/>
  <c r="AE16" i="1"/>
  <c r="Z16" i="1"/>
  <c r="AG15" i="1"/>
  <c r="AE15" i="1"/>
  <c r="Z15" i="1"/>
  <c r="AE14" i="1"/>
  <c r="Z14" i="1"/>
  <c r="AE13" i="1"/>
  <c r="Z13" i="1"/>
  <c r="AG12" i="1"/>
  <c r="AE12" i="1"/>
  <c r="Z12" i="1"/>
  <c r="AG11" i="1"/>
  <c r="AE11" i="1"/>
  <c r="Z11" i="1"/>
  <c r="AE10" i="1"/>
  <c r="Z10" i="1"/>
  <c r="AE9" i="1"/>
  <c r="Z9" i="1"/>
  <c r="AE8" i="1"/>
  <c r="Z8" i="1"/>
  <c r="AE7" i="1"/>
  <c r="Z7" i="1"/>
  <c r="AG6" i="1"/>
  <c r="AE6" i="1"/>
  <c r="Z6" i="1"/>
  <c r="AE5" i="1"/>
  <c r="Z5" i="1"/>
  <c r="AE4" i="1"/>
  <c r="AF4" i="1" s="1"/>
  <c r="AE3" i="1"/>
  <c r="Z3" i="1"/>
  <c r="Z2" i="1"/>
  <c r="AF38" i="1" l="1"/>
  <c r="AF8" i="1"/>
  <c r="AF10" i="1"/>
  <c r="AF14" i="1"/>
  <c r="AF16" i="1"/>
  <c r="AD50" i="2"/>
  <c r="AF20" i="1"/>
  <c r="AF12" i="1"/>
  <c r="AF21" i="1"/>
  <c r="AF22" i="1"/>
  <c r="AF23" i="1"/>
  <c r="AF24" i="1"/>
  <c r="AF25" i="1"/>
  <c r="AF26" i="1"/>
  <c r="AF27" i="1"/>
  <c r="AF28" i="1"/>
  <c r="AF31" i="1"/>
  <c r="AF34" i="1"/>
  <c r="AF35" i="1"/>
  <c r="AF39" i="1"/>
  <c r="AF40" i="1"/>
  <c r="AF41" i="1"/>
  <c r="AF42" i="1"/>
  <c r="AE61" i="1"/>
  <c r="AE64" i="1" s="1"/>
  <c r="AE66" i="1" s="1"/>
  <c r="AF5" i="1"/>
  <c r="AF9" i="1"/>
  <c r="AF11" i="1"/>
  <c r="AF15" i="1"/>
  <c r="AF17" i="1"/>
  <c r="AF19" i="1"/>
  <c r="AF30" i="1"/>
  <c r="AF32" i="1"/>
  <c r="AF33" i="1"/>
  <c r="AF36" i="1"/>
  <c r="Y45" i="2"/>
  <c r="Y48" i="2" s="1"/>
  <c r="Y51" i="2" s="1"/>
  <c r="Y52" i="2" s="1"/>
  <c r="H24" i="3"/>
  <c r="AG61" i="1"/>
  <c r="AF7" i="1"/>
  <c r="AF18" i="1"/>
  <c r="AF29" i="1"/>
  <c r="AF37" i="1"/>
  <c r="Z61" i="1"/>
  <c r="Z64" i="1" s="1"/>
  <c r="Z67" i="1" s="1"/>
  <c r="Z68" i="1" s="1"/>
  <c r="AF3" i="1"/>
  <c r="AF6" i="1"/>
  <c r="AF13" i="1"/>
  <c r="AE3" i="2"/>
  <c r="AE45" i="2" s="1"/>
  <c r="AE48" i="2" s="1"/>
  <c r="AE50" i="2" s="1"/>
  <c r="AF61" i="1" l="1"/>
  <c r="AF64" i="1" s="1"/>
  <c r="AF66" i="1" s="1"/>
</calcChain>
</file>

<file path=xl/sharedStrings.xml><?xml version="1.0" encoding="utf-8"?>
<sst xmlns="http://schemas.openxmlformats.org/spreadsheetml/2006/main" count="431" uniqueCount="205">
  <si>
    <t>Date</t>
  </si>
  <si>
    <t>cheque nr</t>
  </si>
  <si>
    <t>Item</t>
  </si>
  <si>
    <t>cheque value</t>
  </si>
  <si>
    <t>misc</t>
  </si>
  <si>
    <t>Chignal Parish Council</t>
  </si>
  <si>
    <t>salary</t>
  </si>
  <si>
    <t>training</t>
  </si>
  <si>
    <t>IT &amp; Web</t>
  </si>
  <si>
    <t>Election</t>
  </si>
  <si>
    <t>notice boards</t>
  </si>
  <si>
    <t>insurance</t>
  </si>
  <si>
    <t>EALC RCCE</t>
  </si>
  <si>
    <t>Auditors Internal</t>
  </si>
  <si>
    <t>Auditors External</t>
  </si>
  <si>
    <t>Play field mowing</t>
  </si>
  <si>
    <t>Play field maintain</t>
  </si>
  <si>
    <t>Bank charges</t>
  </si>
  <si>
    <t>hall hire meets</t>
  </si>
  <si>
    <t>community meets</t>
  </si>
  <si>
    <t>parish plan meets</t>
  </si>
  <si>
    <t>village benches</t>
  </si>
  <si>
    <t>telephone box</t>
  </si>
  <si>
    <t>Receipts 2017-18</t>
  </si>
  <si>
    <t>news letter</t>
  </si>
  <si>
    <t>reserve</t>
  </si>
  <si>
    <t>Grants</t>
  </si>
  <si>
    <t>Total Precept Expenses</t>
  </si>
  <si>
    <t>RECEIPTS</t>
  </si>
  <si>
    <t>Orchard</t>
  </si>
  <si>
    <t>Parish Plan</t>
  </si>
  <si>
    <t>CILs</t>
  </si>
  <si>
    <t>IT Equip</t>
  </si>
  <si>
    <t>Total</t>
  </si>
  <si>
    <t>VAT to be reclaimed</t>
  </si>
  <si>
    <t>Budget set forApril 2017  to Mar 2018</t>
  </si>
  <si>
    <t>Budget set forApril 2018  to Mar 2019</t>
  </si>
  <si>
    <t>Details</t>
  </si>
  <si>
    <t>Precept/</t>
  </si>
  <si>
    <t>CIL</t>
  </si>
  <si>
    <t>Interest</t>
  </si>
  <si>
    <t>Other</t>
  </si>
  <si>
    <t>TOTAL</t>
  </si>
  <si>
    <t>Statement
Sheet</t>
  </si>
  <si>
    <t xml:space="preserve">Grant*  </t>
  </si>
  <si>
    <t>General</t>
  </si>
  <si>
    <t>Deposit of Orchard Money</t>
  </si>
  <si>
    <t>50% or Precept</t>
  </si>
  <si>
    <t>Strictly Tables and Chairs</t>
  </si>
  <si>
    <t>CIL - from Little Hollows</t>
  </si>
  <si>
    <t>13/07/2017</t>
  </si>
  <si>
    <t>26/09/2017</t>
  </si>
  <si>
    <t>50% of Precept</t>
  </si>
  <si>
    <t>Hire of Playimg field</t>
  </si>
  <si>
    <t>Cllr Anstey</t>
  </si>
  <si>
    <t>Chelmsford DBF</t>
  </si>
  <si>
    <t>Cllr Feltwell</t>
  </si>
  <si>
    <t>Village Hall</t>
  </si>
  <si>
    <t>EALC annual fee</t>
  </si>
  <si>
    <t>Business Services</t>
  </si>
  <si>
    <t>Xylem Holdings - Table Tennis</t>
  </si>
  <si>
    <t>Writtle Parish Council</t>
  </si>
  <si>
    <t>W.Adshead-Grant - Expenses</t>
  </si>
  <si>
    <t>RCCE - Annual Subscription</t>
  </si>
  <si>
    <t>Cllr Ballard - Expenses - Keys</t>
  </si>
  <si>
    <t>Kate Middleditch</t>
  </si>
  <si>
    <t>Taylor Agricultural Engineering</t>
  </si>
  <si>
    <t>Cllr Middleditch</t>
  </si>
  <si>
    <t>S.Bailey</t>
  </si>
  <si>
    <t>Chignal &amp; Mashbury Village hall</t>
  </si>
  <si>
    <t>Clerk Wages and expenses 12.04.17 to 31.07.17</t>
  </si>
  <si>
    <t>PAYE Period 1,2,3,4</t>
  </si>
  <si>
    <t>Cllr Nelson - Software</t>
  </si>
  <si>
    <t>LittleJohn</t>
  </si>
  <si>
    <t>Clerk wages and expenses August</t>
  </si>
  <si>
    <t>PAYE Period 5</t>
  </si>
  <si>
    <t xml:space="preserve">Chignal &amp; Mashbury Bowling club </t>
  </si>
  <si>
    <t>9/sept/17</t>
  </si>
  <si>
    <t>100716</t>
  </si>
  <si>
    <t>DM Payroll Services</t>
  </si>
  <si>
    <t>100717</t>
  </si>
  <si>
    <t>Cllr Nelson - Hardware</t>
  </si>
  <si>
    <t>100718</t>
  </si>
  <si>
    <t>CDBF - Sept News</t>
  </si>
  <si>
    <t>100719</t>
  </si>
  <si>
    <t>W.Adshead-Grant - Expenses&amp;Wages</t>
  </si>
  <si>
    <t>100720</t>
  </si>
  <si>
    <t>Cllr Middleditch - software</t>
  </si>
  <si>
    <t>100721</t>
  </si>
  <si>
    <t>HMRC</t>
  </si>
  <si>
    <t>100722</t>
  </si>
  <si>
    <t>Cllr Antsey - Welcome Pack</t>
  </si>
  <si>
    <t>11/sept/17</t>
  </si>
  <si>
    <t>100723</t>
  </si>
  <si>
    <t>Village Hall b/o Fitness Club</t>
  </si>
  <si>
    <t>100724</t>
  </si>
  <si>
    <t>100725</t>
  </si>
  <si>
    <t>100726</t>
  </si>
  <si>
    <t>Cllr Middleditch - projector</t>
  </si>
  <si>
    <t>100727</t>
  </si>
  <si>
    <t>Not invoiced</t>
  </si>
  <si>
    <t>Projected expenditure for Oct to Mar 19</t>
  </si>
  <si>
    <t>Projected expenditure for Oct to Mar 18</t>
  </si>
  <si>
    <t>Estimated expenditure for year</t>
  </si>
  <si>
    <t>VAT included above</t>
  </si>
  <si>
    <t>Net  expenditure (less VAT)</t>
  </si>
  <si>
    <t>Projected Precept Expenditure for 2017-18</t>
  </si>
  <si>
    <t>Projected Precept Expenditure for 2018-19</t>
  </si>
  <si>
    <t>Projected Budget Remaining</t>
  </si>
  <si>
    <t>Payments  from Cashbook 2017-18</t>
  </si>
  <si>
    <t>£</t>
  </si>
  <si>
    <t>chq</t>
  </si>
  <si>
    <t>Cheque cashed</t>
  </si>
  <si>
    <t>no</t>
  </si>
  <si>
    <t>Unpresented Cheques</t>
  </si>
  <si>
    <t xml:space="preserve"> Total</t>
  </si>
  <si>
    <t>C/N</t>
  </si>
  <si>
    <t>Add any unbanked cash at 31st March 2018</t>
  </si>
  <si>
    <t>Total Cash and short term investment (Box 8)</t>
  </si>
  <si>
    <t>Cash Book</t>
  </si>
  <si>
    <t>Opening Balance</t>
  </si>
  <si>
    <t>Add reciepts for the year</t>
  </si>
  <si>
    <t>Less payments in the year</t>
  </si>
  <si>
    <t>Closing Balance per Cash Book</t>
  </si>
  <si>
    <t>100728</t>
  </si>
  <si>
    <t>100729</t>
  </si>
  <si>
    <t>100730</t>
  </si>
  <si>
    <t>Cllr Anstey (Display Boards)</t>
  </si>
  <si>
    <t>Cllr Feltwell (Orchard)</t>
  </si>
  <si>
    <t>Village Hall (Hire)</t>
  </si>
  <si>
    <t>Cllr Anstey (Name Badges)</t>
  </si>
  <si>
    <t>Business Services (Insurance)</t>
  </si>
  <si>
    <t>Writtle Parish Council (Consultants)</t>
  </si>
  <si>
    <t>Kate Middleditch (Refreshments)</t>
  </si>
  <si>
    <t>S.Bailey (Orchard)</t>
  </si>
  <si>
    <t>Cllr Middleditch (Music for Mayday Orchard)</t>
  </si>
  <si>
    <t>LittleJohn (Auditor)</t>
  </si>
  <si>
    <t>Chignal Bowls (Carpet Roller)</t>
  </si>
  <si>
    <t>Cllr Anstey - Welcome Pack (Printing)</t>
  </si>
  <si>
    <t>Village Hall b/o Fitness Club (Grant)</t>
  </si>
  <si>
    <t>Clerk Expences</t>
  </si>
  <si>
    <t>Council Meeting hall hire</t>
  </si>
  <si>
    <t>TOTAL Spend</t>
  </si>
  <si>
    <t>W.Adshead-Grant - Expenses &amp; Wages</t>
  </si>
  <si>
    <t>W.Adshead-Grant - Expenses &amp;Wages</t>
  </si>
  <si>
    <t>Bank Charges on Papercopies @ £2 per Qtr</t>
  </si>
  <si>
    <t>Bank Accounts</t>
  </si>
  <si>
    <t>Savings</t>
  </si>
  <si>
    <t>Current</t>
  </si>
  <si>
    <t>10.11.2017</t>
  </si>
  <si>
    <t>01.10.2017</t>
  </si>
  <si>
    <t>01.12.17</t>
  </si>
  <si>
    <t>vat reclaim - 01.04.17 to 30.11.17</t>
  </si>
  <si>
    <t>vat reclaim - 01.01.16 to 28.02.16</t>
  </si>
  <si>
    <t>30.11.2017</t>
  </si>
  <si>
    <t>vat reclaim - 01.04.16 to 31.01.17</t>
  </si>
  <si>
    <t>13.11.2017</t>
  </si>
  <si>
    <t>CDB- Nov newsletter</t>
  </si>
  <si>
    <t>06.12.2017</t>
  </si>
  <si>
    <t>East of England - Apple Tree</t>
  </si>
  <si>
    <t>Payroll Service - 6 months</t>
  </si>
  <si>
    <t>HMRC - PAYE</t>
  </si>
  <si>
    <t>02.01.2018</t>
  </si>
  <si>
    <t>Chignal &amp; Mashbury village hall</t>
  </si>
  <si>
    <t>100731</t>
  </si>
  <si>
    <t xml:space="preserve">CDBF </t>
  </si>
  <si>
    <t>100732</t>
  </si>
  <si>
    <t>East of England - Trees</t>
  </si>
  <si>
    <t>100733</t>
  </si>
  <si>
    <t>DM Payroll - 6 months</t>
  </si>
  <si>
    <t>100734</t>
  </si>
  <si>
    <t>100735</t>
  </si>
  <si>
    <t>100736</t>
  </si>
  <si>
    <t>100737</t>
  </si>
  <si>
    <t>100738</t>
  </si>
  <si>
    <t>100739</t>
  </si>
  <si>
    <t>07.02.2018</t>
  </si>
  <si>
    <t>100740</t>
  </si>
  <si>
    <t>100741</t>
  </si>
  <si>
    <t>EALC - training Cllr Elwick</t>
  </si>
  <si>
    <t>100742</t>
  </si>
  <si>
    <t>EALC - Cllr Training</t>
  </si>
  <si>
    <t>HMRC - Paye</t>
  </si>
  <si>
    <t>y</t>
  </si>
  <si>
    <t>04.03.2018</t>
  </si>
  <si>
    <t>100743</t>
  </si>
  <si>
    <t>100744</t>
  </si>
  <si>
    <t>HMRC - P 12</t>
  </si>
  <si>
    <t>Y/N</t>
  </si>
  <si>
    <t>Y</t>
  </si>
  <si>
    <t>N</t>
  </si>
  <si>
    <t>100745</t>
  </si>
  <si>
    <t>11.03.2018</t>
  </si>
  <si>
    <t>09.01.2018</t>
  </si>
  <si>
    <t>EALC - Transparency Cheque</t>
  </si>
  <si>
    <t>08.03.18</t>
  </si>
  <si>
    <t>Orchard Money</t>
  </si>
  <si>
    <t>19.03.18</t>
  </si>
  <si>
    <t>05.03.2018</t>
  </si>
  <si>
    <t>04.12.2017</t>
  </si>
  <si>
    <t>Bank Reconciliation as at 29th March 2018</t>
  </si>
  <si>
    <t>Balance per Bank statements as at 29th March 2018</t>
  </si>
  <si>
    <t>BANK COSTS</t>
  </si>
  <si>
    <t>CHARGES</t>
  </si>
  <si>
    <t xml:space="preserve">CHARGES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</si>
</sst>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[$£]#,##0.00"/>
    <numFmt numFmtId="165" formatCode="d/mmm/yy"/>
    <numFmt numFmtId="166" formatCode="_-&quot;£&quot;* #,##0.00_-;\-&quot;£&quot;* #,##0.00_-;_-&quot;£&quot;* &quot;-&quot;??_-;_-@"/>
  </numFmts>
  <fonts count="48">
    <font>
      <sz val="11"/>
      <color rgb="FF000000"/>
      <name val="Calibri"/>
    </font>
    <font>
      <sz val="8"/>
      <color rgb="FF000000"/>
      <name val="Calibri"/>
    </font>
    <font>
      <sz val="10"/>
      <color rgb="FF000000"/>
      <name val="Arial"/>
    </font>
    <font>
      <sz val="10"/>
      <color rgb="FF000000"/>
      <name val="Calibri"/>
    </font>
    <font>
      <sz val="10"/>
      <color rgb="FF000000"/>
      <name val="Helvetica Neue"/>
    </font>
    <font>
      <b/>
      <u/>
      <sz val="12"/>
      <color rgb="FF000000"/>
      <name val="Arial"/>
    </font>
    <font>
      <b/>
      <u/>
      <sz val="12"/>
      <color rgb="FF000000"/>
      <name val="Arial"/>
    </font>
    <font>
      <b/>
      <sz val="10"/>
      <color rgb="FF000000"/>
      <name val="Calibri"/>
    </font>
    <font>
      <sz val="9"/>
      <color rgb="FF000000"/>
      <name val="Calibri"/>
    </font>
    <font>
      <b/>
      <u/>
      <sz val="10"/>
      <color rgb="FF000000"/>
      <name val="Arial"/>
    </font>
    <font>
      <b/>
      <u/>
      <sz val="10"/>
      <color rgb="FF000000"/>
      <name val="Arial"/>
    </font>
    <font>
      <b/>
      <sz val="11"/>
      <color rgb="FF000000"/>
      <name val="Calibri"/>
    </font>
    <font>
      <sz val="10"/>
      <color rgb="FF0070C0"/>
      <name val="Calibri"/>
    </font>
    <font>
      <b/>
      <sz val="10"/>
      <color rgb="FF000000"/>
      <name val="Arial"/>
    </font>
    <font>
      <b/>
      <sz val="12"/>
      <name val="Calibri"/>
    </font>
    <font>
      <sz val="11"/>
      <name val="Calibri"/>
    </font>
    <font>
      <sz val="11"/>
      <color rgb="FFFF0000"/>
      <name val="Calibri"/>
    </font>
    <font>
      <b/>
      <sz val="10"/>
      <name val="Calibri"/>
    </font>
    <font>
      <sz val="10"/>
      <color rgb="FFFF0000"/>
      <name val="Calibri"/>
    </font>
    <font>
      <sz val="10"/>
      <name val="Calibri"/>
    </font>
    <font>
      <sz val="10"/>
      <color rgb="FFC00000"/>
      <name val="Calibri"/>
    </font>
    <font>
      <sz val="9"/>
      <name val="Calibri"/>
    </font>
    <font>
      <sz val="11"/>
      <color rgb="FF1F497D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b/>
      <sz val="10"/>
      <color rgb="FFFF0000"/>
      <name val="Calibri"/>
    </font>
    <font>
      <b/>
      <u/>
      <sz val="12"/>
      <color rgb="FF000000"/>
      <name val="Arial"/>
    </font>
    <font>
      <b/>
      <u/>
      <sz val="12"/>
      <color rgb="FF000000"/>
      <name val="Arial"/>
    </font>
    <font>
      <b/>
      <u/>
      <sz val="10"/>
      <color rgb="FF000000"/>
      <name val="Arial"/>
    </font>
    <font>
      <sz val="8"/>
      <color rgb="FF000000"/>
      <name val="Arial"/>
    </font>
    <font>
      <sz val="8"/>
      <name val="Arial"/>
    </font>
    <font>
      <sz val="10"/>
      <name val="Arial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1F497D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C2D69B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415"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49" fontId="5" fillId="0" borderId="2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1" fontId="13" fillId="4" borderId="17" xfId="0" applyNumberFormat="1" applyFont="1" applyFill="1" applyBorder="1" applyAlignment="1">
      <alignment horizontal="center" vertical="top"/>
    </xf>
    <xf numFmtId="0" fontId="17" fillId="0" borderId="16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vertical="top" wrapText="1"/>
    </xf>
    <xf numFmtId="0" fontId="18" fillId="3" borderId="16" xfId="0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vertical="top" wrapText="1"/>
    </xf>
    <xf numFmtId="0" fontId="18" fillId="3" borderId="1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2" fontId="2" fillId="0" borderId="2" xfId="0" applyNumberFormat="1" applyFont="1" applyBorder="1" applyAlignment="1">
      <alignment horizontal="right" vertical="top"/>
    </xf>
    <xf numFmtId="2" fontId="2" fillId="0" borderId="2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top"/>
    </xf>
    <xf numFmtId="1" fontId="2" fillId="4" borderId="17" xfId="0" applyNumberFormat="1" applyFont="1" applyFill="1" applyBorder="1" applyAlignment="1">
      <alignment horizontal="center" vertical="top"/>
    </xf>
    <xf numFmtId="14" fontId="2" fillId="0" borderId="2" xfId="0" applyNumberFormat="1" applyFont="1" applyBorder="1" applyAlignment="1">
      <alignment horizontal="left" vertical="top" wrapText="1"/>
    </xf>
    <xf numFmtId="8" fontId="2" fillId="0" borderId="2" xfId="0" applyNumberFormat="1" applyFont="1" applyBorder="1" applyAlignment="1">
      <alignment horizontal="center" vertical="top"/>
    </xf>
    <xf numFmtId="0" fontId="18" fillId="3" borderId="18" xfId="0" applyFont="1" applyFill="1" applyBorder="1" applyAlignment="1">
      <alignment horizontal="center" vertical="center" wrapText="1"/>
    </xf>
    <xf numFmtId="8" fontId="2" fillId="0" borderId="13" xfId="0" applyNumberFormat="1" applyFont="1" applyBorder="1" applyAlignment="1">
      <alignment horizontal="right" vertical="top"/>
    </xf>
    <xf numFmtId="0" fontId="18" fillId="0" borderId="19" xfId="0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/>
    <xf numFmtId="2" fontId="8" fillId="0" borderId="23" xfId="0" applyNumberFormat="1" applyFont="1" applyBorder="1"/>
    <xf numFmtId="0" fontId="2" fillId="0" borderId="2" xfId="0" applyFont="1" applyBorder="1" applyAlignment="1">
      <alignment horizontal="left" vertical="top" wrapText="1"/>
    </xf>
    <xf numFmtId="0" fontId="3" fillId="2" borderId="16" xfId="0" applyFont="1" applyFill="1" applyBorder="1"/>
    <xf numFmtId="4" fontId="3" fillId="2" borderId="16" xfId="0" applyNumberFormat="1" applyFont="1" applyFill="1" applyBorder="1"/>
    <xf numFmtId="49" fontId="2" fillId="0" borderId="2" xfId="0" applyNumberFormat="1" applyFont="1" applyBorder="1" applyAlignment="1">
      <alignment vertical="top" wrapText="1"/>
    </xf>
    <xf numFmtId="2" fontId="3" fillId="2" borderId="16" xfId="0" applyNumberFormat="1" applyFont="1" applyFill="1" applyBorder="1"/>
    <xf numFmtId="2" fontId="19" fillId="2" borderId="16" xfId="0" applyNumberFormat="1" applyFont="1" applyFill="1" applyBorder="1" applyAlignment="1">
      <alignment horizontal="right" vertical="center"/>
    </xf>
    <xf numFmtId="0" fontId="3" fillId="3" borderId="16" xfId="0" applyFont="1" applyFill="1" applyBorder="1"/>
    <xf numFmtId="2" fontId="3" fillId="3" borderId="24" xfId="0" applyNumberFormat="1" applyFont="1" applyFill="1" applyBorder="1"/>
    <xf numFmtId="14" fontId="2" fillId="0" borderId="2" xfId="0" applyNumberFormat="1" applyFont="1" applyBorder="1" applyAlignment="1">
      <alignment horizontal="left" vertical="top" wrapText="1"/>
    </xf>
    <xf numFmtId="2" fontId="3" fillId="0" borderId="25" xfId="0" applyNumberFormat="1" applyFont="1" applyBorder="1"/>
    <xf numFmtId="4" fontId="12" fillId="0" borderId="26" xfId="0" applyNumberFormat="1" applyFont="1" applyBorder="1"/>
    <xf numFmtId="0" fontId="8" fillId="0" borderId="27" xfId="0" applyFont="1" applyBorder="1" applyAlignment="1">
      <alignment horizontal="center"/>
    </xf>
    <xf numFmtId="0" fontId="8" fillId="0" borderId="27" xfId="0" applyFont="1" applyBorder="1"/>
    <xf numFmtId="2" fontId="8" fillId="0" borderId="28" xfId="0" applyNumberFormat="1" applyFont="1" applyBorder="1"/>
    <xf numFmtId="0" fontId="2" fillId="0" borderId="2" xfId="0" applyFont="1" applyBorder="1" applyAlignment="1">
      <alignment vertical="top" wrapText="1"/>
    </xf>
    <xf numFmtId="0" fontId="3" fillId="2" borderId="16" xfId="0" applyFont="1" applyFill="1" applyBorder="1" applyAlignment="1"/>
    <xf numFmtId="0" fontId="2" fillId="0" borderId="2" xfId="0" applyFont="1" applyBorder="1" applyAlignment="1">
      <alignment vertical="top" wrapText="1"/>
    </xf>
    <xf numFmtId="2" fontId="3" fillId="3" borderId="16" xfId="0" applyNumberFormat="1" applyFont="1" applyFill="1" applyBorder="1"/>
    <xf numFmtId="2" fontId="19" fillId="2" borderId="16" xfId="0" applyNumberFormat="1" applyFont="1" applyFill="1" applyBorder="1" applyAlignment="1">
      <alignment horizontal="right" vertical="center"/>
    </xf>
    <xf numFmtId="14" fontId="2" fillId="0" borderId="2" xfId="0" applyNumberFormat="1" applyFont="1" applyBorder="1" applyAlignment="1">
      <alignment horizontal="left" vertical="center"/>
    </xf>
    <xf numFmtId="4" fontId="20" fillId="0" borderId="26" xfId="0" applyNumberFormat="1" applyFont="1" applyBorder="1"/>
    <xf numFmtId="49" fontId="13" fillId="0" borderId="2" xfId="0" applyNumberFormat="1" applyFont="1" applyBorder="1" applyAlignment="1">
      <alignment vertical="top" wrapText="1"/>
    </xf>
    <xf numFmtId="14" fontId="1" fillId="0" borderId="29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vertical="center"/>
    </xf>
    <xf numFmtId="8" fontId="13" fillId="0" borderId="2" xfId="0" applyNumberFormat="1" applyFont="1" applyBorder="1" applyAlignment="1">
      <alignment horizontal="right" vertical="top" wrapText="1"/>
    </xf>
    <xf numFmtId="1" fontId="13" fillId="0" borderId="3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4" fontId="1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/>
    <xf numFmtId="2" fontId="8" fillId="0" borderId="33" xfId="0" applyNumberFormat="1" applyFont="1" applyBorder="1"/>
    <xf numFmtId="0" fontId="4" fillId="0" borderId="0" xfId="0" applyFont="1" applyAlignment="1">
      <alignment horizontal="center" vertical="top" wrapText="1"/>
    </xf>
    <xf numFmtId="4" fontId="12" fillId="0" borderId="34" xfId="0" applyNumberFormat="1" applyFont="1" applyBorder="1"/>
    <xf numFmtId="4" fontId="20" fillId="0" borderId="34" xfId="0" applyNumberFormat="1" applyFont="1" applyBorder="1"/>
    <xf numFmtId="2" fontId="19" fillId="2" borderId="16" xfId="0" applyNumberFormat="1" applyFont="1" applyFill="1" applyBorder="1"/>
    <xf numFmtId="14" fontId="1" fillId="0" borderId="35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4" fontId="1" fillId="0" borderId="32" xfId="0" applyNumberFormat="1" applyFont="1" applyBorder="1" applyAlignment="1">
      <alignment horizontal="center"/>
    </xf>
    <xf numFmtId="2" fontId="3" fillId="0" borderId="36" xfId="0" applyNumberFormat="1" applyFont="1" applyBorder="1"/>
    <xf numFmtId="4" fontId="12" fillId="0" borderId="37" xfId="0" applyNumberFormat="1" applyFont="1" applyBorder="1"/>
    <xf numFmtId="0" fontId="21" fillId="0" borderId="16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left"/>
    </xf>
    <xf numFmtId="164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2" fontId="3" fillId="2" borderId="16" xfId="0" applyNumberFormat="1" applyFont="1" applyFill="1" applyBorder="1" applyAlignment="1"/>
    <xf numFmtId="165" fontId="21" fillId="0" borderId="16" xfId="0" applyNumberFormat="1" applyFont="1" applyBorder="1" applyAlignment="1">
      <alignment horizontal="center"/>
    </xf>
    <xf numFmtId="4" fontId="20" fillId="0" borderId="37" xfId="0" applyNumberFormat="1" applyFont="1" applyBorder="1"/>
    <xf numFmtId="14" fontId="1" fillId="0" borderId="3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8" xfId="0" applyFont="1" applyBorder="1"/>
    <xf numFmtId="2" fontId="8" fillId="0" borderId="39" xfId="0" applyNumberFormat="1" applyFont="1" applyBorder="1"/>
    <xf numFmtId="14" fontId="1" fillId="0" borderId="4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0" xfId="0" applyFont="1" applyBorder="1"/>
    <xf numFmtId="2" fontId="8" fillId="0" borderId="41" xfId="0" applyNumberFormat="1" applyFont="1" applyBorder="1"/>
    <xf numFmtId="2" fontId="3" fillId="0" borderId="42" xfId="0" applyNumberFormat="1" applyFont="1" applyBorder="1"/>
    <xf numFmtId="4" fontId="20" fillId="0" borderId="3" xfId="0" applyNumberFormat="1" applyFont="1" applyBorder="1"/>
    <xf numFmtId="8" fontId="0" fillId="0" borderId="43" xfId="0" applyNumberFormat="1" applyFont="1" applyBorder="1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0" xfId="0" applyNumberFormat="1" applyFont="1"/>
    <xf numFmtId="8" fontId="0" fillId="0" borderId="3" xfId="0" applyNumberFormat="1" applyFont="1" applyBorder="1"/>
    <xf numFmtId="8" fontId="3" fillId="2" borderId="44" xfId="0" applyNumberFormat="1" applyFont="1" applyFill="1" applyBorder="1"/>
    <xf numFmtId="8" fontId="3" fillId="2" borderId="45" xfId="0" applyNumberFormat="1" applyFont="1" applyFill="1" applyBorder="1"/>
    <xf numFmtId="0" fontId="0" fillId="0" borderId="43" xfId="0" applyFont="1" applyBorder="1" applyAlignment="1">
      <alignment horizontal="center"/>
    </xf>
    <xf numFmtId="0" fontId="0" fillId="0" borderId="0" xfId="0" applyFont="1" applyAlignment="1">
      <alignment horizontal="left"/>
    </xf>
    <xf numFmtId="2" fontId="18" fillId="2" borderId="45" xfId="0" applyNumberFormat="1" applyFont="1" applyFill="1" applyBorder="1"/>
    <xf numFmtId="2" fontId="18" fillId="2" borderId="46" xfId="0" applyNumberFormat="1" applyFont="1" applyFill="1" applyBorder="1"/>
    <xf numFmtId="4" fontId="18" fillId="2" borderId="46" xfId="0" applyNumberFormat="1" applyFont="1" applyFill="1" applyBorder="1"/>
    <xf numFmtId="2" fontId="18" fillId="2" borderId="47" xfId="0" applyNumberFormat="1" applyFont="1" applyFill="1" applyBorder="1"/>
    <xf numFmtId="2" fontId="18" fillId="2" borderId="27" xfId="0" applyNumberFormat="1" applyFont="1" applyFill="1" applyBorder="1"/>
    <xf numFmtId="2" fontId="18" fillId="2" borderId="48" xfId="0" applyNumberFormat="1" applyFont="1" applyFill="1" applyBorder="1"/>
    <xf numFmtId="2" fontId="18" fillId="2" borderId="49" xfId="0" applyNumberFormat="1" applyFont="1" applyFill="1" applyBorder="1" applyAlignment="1">
      <alignment horizontal="right"/>
    </xf>
    <xf numFmtId="2" fontId="3" fillId="3" borderId="50" xfId="0" applyNumberFormat="1" applyFont="1" applyFill="1" applyBorder="1"/>
    <xf numFmtId="2" fontId="3" fillId="3" borderId="46" xfId="0" applyNumberFormat="1" applyFont="1" applyFill="1" applyBorder="1"/>
    <xf numFmtId="2" fontId="3" fillId="3" borderId="48" xfId="0" applyNumberFormat="1" applyFont="1" applyFill="1" applyBorder="1"/>
    <xf numFmtId="2" fontId="3" fillId="3" borderId="51" xfId="0" applyNumberFormat="1" applyFont="1" applyFill="1" applyBorder="1"/>
    <xf numFmtId="2" fontId="3" fillId="0" borderId="52" xfId="0" applyNumberFormat="1" applyFont="1" applyBorder="1"/>
    <xf numFmtId="4" fontId="3" fillId="0" borderId="37" xfId="0" applyNumberFormat="1" applyFont="1" applyBorder="1"/>
    <xf numFmtId="2" fontId="18" fillId="2" borderId="53" xfId="0" applyNumberFormat="1" applyFont="1" applyFill="1" applyBorder="1"/>
    <xf numFmtId="4" fontId="18" fillId="2" borderId="27" xfId="0" applyNumberFormat="1" applyFont="1" applyFill="1" applyBorder="1"/>
    <xf numFmtId="2" fontId="18" fillId="2" borderId="27" xfId="0" applyNumberFormat="1" applyFont="1" applyFill="1" applyBorder="1" applyAlignment="1"/>
    <xf numFmtId="2" fontId="18" fillId="2" borderId="54" xfId="0" applyNumberFormat="1" applyFont="1" applyFill="1" applyBorder="1"/>
    <xf numFmtId="2" fontId="18" fillId="2" borderId="40" xfId="0" applyNumberFormat="1" applyFont="1" applyFill="1" applyBorder="1"/>
    <xf numFmtId="2" fontId="18" fillId="2" borderId="55" xfId="0" applyNumberFormat="1" applyFont="1" applyFill="1" applyBorder="1"/>
    <xf numFmtId="2" fontId="3" fillId="3" borderId="29" xfId="0" applyNumberFormat="1" applyFont="1" applyFill="1" applyBorder="1"/>
    <xf numFmtId="2" fontId="3" fillId="3" borderId="27" xfId="0" applyNumberFormat="1" applyFont="1" applyFill="1" applyBorder="1"/>
    <xf numFmtId="2" fontId="3" fillId="3" borderId="49" xfId="0" applyNumberFormat="1" applyFont="1" applyFill="1" applyBorder="1"/>
    <xf numFmtId="2" fontId="3" fillId="0" borderId="26" xfId="0" applyNumberFormat="1" applyFont="1" applyBorder="1"/>
    <xf numFmtId="4" fontId="3" fillId="0" borderId="3" xfId="0" applyNumberFormat="1" applyFont="1" applyBorder="1"/>
    <xf numFmtId="0" fontId="0" fillId="0" borderId="43" xfId="0" applyFont="1" applyBorder="1" applyAlignment="1">
      <alignment horizontal="right"/>
    </xf>
    <xf numFmtId="2" fontId="3" fillId="2" borderId="56" xfId="0" applyNumberFormat="1" applyFont="1" applyFill="1" applyBorder="1"/>
    <xf numFmtId="8" fontId="3" fillId="2" borderId="57" xfId="0" applyNumberFormat="1" applyFont="1" applyFill="1" applyBorder="1"/>
    <xf numFmtId="4" fontId="3" fillId="2" borderId="57" xfId="0" applyNumberFormat="1" applyFont="1" applyFill="1" applyBorder="1"/>
    <xf numFmtId="2" fontId="3" fillId="2" borderId="57" xfId="0" applyNumberFormat="1" applyFont="1" applyFill="1" applyBorder="1"/>
    <xf numFmtId="2" fontId="3" fillId="2" borderId="58" xfId="0" applyNumberFormat="1" applyFont="1" applyFill="1" applyBorder="1"/>
    <xf numFmtId="8" fontId="3" fillId="2" borderId="59" xfId="0" applyNumberFormat="1" applyFont="1" applyFill="1" applyBorder="1"/>
    <xf numFmtId="8" fontId="3" fillId="2" borderId="60" xfId="0" applyNumberFormat="1" applyFont="1" applyFill="1" applyBorder="1"/>
    <xf numFmtId="2" fontId="3" fillId="3" borderId="61" xfId="0" applyNumberFormat="1" applyFont="1" applyFill="1" applyBorder="1"/>
    <xf numFmtId="8" fontId="3" fillId="3" borderId="57" xfId="0" applyNumberFormat="1" applyFont="1" applyFill="1" applyBorder="1"/>
    <xf numFmtId="8" fontId="3" fillId="3" borderId="59" xfId="0" applyNumberFormat="1" applyFont="1" applyFill="1" applyBorder="1"/>
    <xf numFmtId="2" fontId="3" fillId="3" borderId="60" xfId="0" applyNumberFormat="1" applyFont="1" applyFill="1" applyBorder="1"/>
    <xf numFmtId="2" fontId="3" fillId="0" borderId="20" xfId="0" applyNumberFormat="1" applyFont="1" applyBorder="1"/>
    <xf numFmtId="2" fontId="12" fillId="2" borderId="53" xfId="0" applyNumberFormat="1" applyFont="1" applyFill="1" applyBorder="1"/>
    <xf numFmtId="0" fontId="12" fillId="2" borderId="27" xfId="0" applyFont="1" applyFill="1" applyBorder="1"/>
    <xf numFmtId="4" fontId="12" fillId="2" borderId="27" xfId="0" applyNumberFormat="1" applyFont="1" applyFill="1" applyBorder="1"/>
    <xf numFmtId="2" fontId="12" fillId="2" borderId="27" xfId="0" applyNumberFormat="1" applyFont="1" applyFill="1" applyBorder="1"/>
    <xf numFmtId="0" fontId="12" fillId="2" borderId="54" xfId="0" applyFont="1" applyFill="1" applyBorder="1"/>
    <xf numFmtId="0" fontId="12" fillId="2" borderId="40" xfId="0" applyFont="1" applyFill="1" applyBorder="1"/>
    <xf numFmtId="0" fontId="12" fillId="2" borderId="55" xfId="0" applyFont="1" applyFill="1" applyBorder="1"/>
    <xf numFmtId="2" fontId="12" fillId="2" borderId="49" xfId="0" applyNumberFormat="1" applyFont="1" applyFill="1" applyBorder="1"/>
    <xf numFmtId="2" fontId="12" fillId="3" borderId="29" xfId="0" applyNumberFormat="1" applyFont="1" applyFill="1" applyBorder="1"/>
    <xf numFmtId="4" fontId="12" fillId="3" borderId="27" xfId="0" applyNumberFormat="1" applyFont="1" applyFill="1" applyBorder="1"/>
    <xf numFmtId="0" fontId="12" fillId="3" borderId="27" xfId="0" applyFont="1" applyFill="1" applyBorder="1"/>
    <xf numFmtId="0" fontId="12" fillId="3" borderId="48" xfId="0" applyFont="1" applyFill="1" applyBorder="1"/>
    <xf numFmtId="2" fontId="12" fillId="3" borderId="62" xfId="0" applyNumberFormat="1" applyFont="1" applyFill="1" applyBorder="1"/>
    <xf numFmtId="2" fontId="18" fillId="0" borderId="20" xfId="0" applyNumberFormat="1" applyFont="1" applyBorder="1"/>
    <xf numFmtId="2" fontId="3" fillId="2" borderId="63" xfId="0" applyNumberFormat="1" applyFont="1" applyFill="1" applyBorder="1"/>
    <xf numFmtId="4" fontId="3" fillId="2" borderId="63" xfId="0" applyNumberFormat="1" applyFont="1" applyFill="1" applyBorder="1"/>
    <xf numFmtId="2" fontId="3" fillId="2" borderId="64" xfId="0" applyNumberFormat="1" applyFont="1" applyFill="1" applyBorder="1"/>
    <xf numFmtId="2" fontId="3" fillId="2" borderId="65" xfId="0" applyNumberFormat="1" applyFont="1" applyFill="1" applyBorder="1"/>
    <xf numFmtId="2" fontId="23" fillId="2" borderId="66" xfId="0" applyNumberFormat="1" applyFont="1" applyFill="1" applyBorder="1"/>
    <xf numFmtId="2" fontId="3" fillId="3" borderId="67" xfId="0" applyNumberFormat="1" applyFont="1" applyFill="1" applyBorder="1"/>
    <xf numFmtId="2" fontId="3" fillId="3" borderId="63" xfId="0" applyNumberFormat="1" applyFont="1" applyFill="1" applyBorder="1"/>
    <xf numFmtId="2" fontId="3" fillId="3" borderId="65" xfId="0" applyNumberFormat="1" applyFont="1" applyFill="1" applyBorder="1"/>
    <xf numFmtId="2" fontId="3" fillId="3" borderId="68" xfId="0" applyNumberFormat="1" applyFont="1" applyFill="1" applyBorder="1"/>
    <xf numFmtId="2" fontId="3" fillId="0" borderId="1" xfId="0" applyNumberFormat="1" applyFont="1" applyBorder="1"/>
    <xf numFmtId="4" fontId="3" fillId="0" borderId="1" xfId="0" applyNumberFormat="1" applyFont="1" applyBorder="1"/>
    <xf numFmtId="0" fontId="0" fillId="0" borderId="69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3" fillId="2" borderId="70" xfId="0" applyFont="1" applyFill="1" applyBorder="1" applyAlignment="1">
      <alignment vertical="center"/>
    </xf>
    <xf numFmtId="4" fontId="3" fillId="2" borderId="70" xfId="0" applyNumberFormat="1" applyFont="1" applyFill="1" applyBorder="1" applyAlignment="1">
      <alignment vertical="center"/>
    </xf>
    <xf numFmtId="2" fontId="23" fillId="2" borderId="72" xfId="0" applyNumberFormat="1" applyFont="1" applyFill="1" applyBorder="1"/>
    <xf numFmtId="2" fontId="11" fillId="3" borderId="74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2" fontId="25" fillId="0" borderId="0" xfId="0" applyNumberFormat="1" applyFont="1"/>
    <xf numFmtId="4" fontId="25" fillId="0" borderId="0" xfId="0" applyNumberFormat="1" applyFont="1"/>
    <xf numFmtId="2" fontId="25" fillId="0" borderId="39" xfId="0" applyNumberFormat="1" applyFont="1" applyBorder="1"/>
    <xf numFmtId="2" fontId="25" fillId="0" borderId="75" xfId="0" applyNumberFormat="1" applyFont="1" applyBorder="1"/>
    <xf numFmtId="0" fontId="16" fillId="0" borderId="0" xfId="0" applyFont="1"/>
    <xf numFmtId="2" fontId="16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/>
    <xf numFmtId="0" fontId="0" fillId="0" borderId="37" xfId="0" applyFont="1" applyBorder="1"/>
    <xf numFmtId="4" fontId="0" fillId="0" borderId="37" xfId="0" applyNumberFormat="1" applyFont="1" applyBorder="1"/>
    <xf numFmtId="164" fontId="2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top"/>
    </xf>
    <xf numFmtId="164" fontId="13" fillId="3" borderId="2" xfId="0" applyNumberFormat="1" applyFont="1" applyFill="1" applyBorder="1" applyAlignment="1">
      <alignment horizontal="center" vertical="top"/>
    </xf>
    <xf numFmtId="166" fontId="2" fillId="0" borderId="3" xfId="0" applyNumberFormat="1" applyFont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vertical="top" wrapText="1"/>
    </xf>
    <xf numFmtId="49" fontId="28" fillId="0" borderId="1" xfId="0" applyNumberFormat="1" applyFont="1" applyBorder="1" applyAlignment="1">
      <alignment vertical="top" wrapText="1"/>
    </xf>
    <xf numFmtId="164" fontId="13" fillId="3" borderId="10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/>
    </xf>
    <xf numFmtId="166" fontId="2" fillId="0" borderId="4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top" wrapText="1"/>
    </xf>
    <xf numFmtId="1" fontId="2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3" fillId="0" borderId="1" xfId="0" applyFont="1" applyBorder="1" applyAlignment="1">
      <alignment vertical="center"/>
    </xf>
    <xf numFmtId="0" fontId="30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/>
    </xf>
    <xf numFmtId="164" fontId="3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64" fontId="31" fillId="0" borderId="0" xfId="0" applyNumberFormat="1" applyFont="1" applyAlignment="1">
      <alignment horizontal="center"/>
    </xf>
    <xf numFmtId="0" fontId="0" fillId="0" borderId="0" xfId="0" applyFont="1" applyAlignment="1"/>
    <xf numFmtId="2" fontId="3" fillId="2" borderId="4" xfId="0" applyNumberFormat="1" applyFont="1" applyFill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2" fontId="3" fillId="2" borderId="44" xfId="0" applyNumberFormat="1" applyFont="1" applyFill="1" applyBorder="1"/>
    <xf numFmtId="2" fontId="3" fillId="2" borderId="59" xfId="0" applyNumberFormat="1" applyFont="1" applyFill="1" applyBorder="1"/>
    <xf numFmtId="2" fontId="12" fillId="2" borderId="55" xfId="0" applyNumberFormat="1" applyFont="1" applyFill="1" applyBorder="1"/>
    <xf numFmtId="2" fontId="0" fillId="0" borderId="0" xfId="0" applyNumberFormat="1" applyFont="1" applyAlignment="1"/>
    <xf numFmtId="0" fontId="3" fillId="5" borderId="16" xfId="0" applyFont="1" applyFill="1" applyBorder="1" applyAlignment="1"/>
    <xf numFmtId="0" fontId="3" fillId="2" borderId="73" xfId="0" applyFont="1" applyFill="1" applyBorder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0" fillId="0" borderId="0" xfId="0" applyFont="1" applyAlignment="1"/>
    <xf numFmtId="44" fontId="2" fillId="0" borderId="1" xfId="0" applyNumberFormat="1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8" fontId="2" fillId="0" borderId="3" xfId="0" applyNumberFormat="1" applyFont="1" applyBorder="1" applyAlignment="1">
      <alignment vertical="center"/>
    </xf>
    <xf numFmtId="0" fontId="34" fillId="0" borderId="0" xfId="0" applyFont="1" applyAlignment="1">
      <alignment horizontal="left"/>
    </xf>
    <xf numFmtId="0" fontId="0" fillId="6" borderId="0" xfId="0" applyFont="1" applyFill="1" applyAlignment="1">
      <alignment horizontal="center"/>
    </xf>
    <xf numFmtId="166" fontId="2" fillId="0" borderId="8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44" fontId="2" fillId="0" borderId="3" xfId="0" applyNumberFormat="1" applyFont="1" applyBorder="1" applyAlignment="1">
      <alignment vertical="center"/>
    </xf>
    <xf numFmtId="8" fontId="2" fillId="0" borderId="2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top" wrapText="1"/>
    </xf>
    <xf numFmtId="0" fontId="36" fillId="0" borderId="2" xfId="0" applyFont="1" applyBorder="1" applyAlignment="1">
      <alignment vertical="center"/>
    </xf>
    <xf numFmtId="0" fontId="36" fillId="0" borderId="2" xfId="0" applyFont="1" applyBorder="1" applyAlignment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37" fillId="0" borderId="0" xfId="0" applyFont="1" applyAlignment="1">
      <alignment horizontal="right"/>
    </xf>
    <xf numFmtId="0" fontId="0" fillId="0" borderId="0" xfId="0" applyFont="1" applyAlignment="1"/>
    <xf numFmtId="44" fontId="36" fillId="0" borderId="1" xfId="0" applyNumberFormat="1" applyFont="1" applyBorder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7" borderId="0" xfId="0" applyFont="1" applyFill="1" applyAlignment="1">
      <alignment horizontal="center"/>
    </xf>
    <xf numFmtId="165" fontId="30" fillId="6" borderId="0" xfId="0" applyNumberFormat="1" applyFont="1" applyFill="1" applyAlignment="1">
      <alignment horizontal="center"/>
    </xf>
    <xf numFmtId="49" fontId="29" fillId="6" borderId="0" xfId="0" applyNumberFormat="1" applyFont="1" applyFill="1" applyAlignment="1">
      <alignment horizontal="center" vertical="top" wrapText="1"/>
    </xf>
    <xf numFmtId="0" fontId="15" fillId="6" borderId="0" xfId="0" applyFont="1" applyFill="1" applyAlignment="1">
      <alignment horizontal="left"/>
    </xf>
    <xf numFmtId="164" fontId="31" fillId="6" borderId="0" xfId="0" applyNumberFormat="1" applyFont="1" applyFill="1" applyAlignment="1">
      <alignment horizontal="center"/>
    </xf>
    <xf numFmtId="0" fontId="0" fillId="0" borderId="0" xfId="0" applyFont="1" applyAlignment="1"/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/>
    </xf>
    <xf numFmtId="0" fontId="41" fillId="0" borderId="22" xfId="0" applyFont="1" applyBorder="1"/>
    <xf numFmtId="0" fontId="41" fillId="0" borderId="27" xfId="0" applyFont="1" applyBorder="1" applyAlignment="1">
      <alignment horizontal="center"/>
    </xf>
    <xf numFmtId="0" fontId="41" fillId="0" borderId="27" xfId="0" applyFont="1" applyBorder="1"/>
    <xf numFmtId="0" fontId="41" fillId="0" borderId="32" xfId="0" applyFont="1" applyBorder="1" applyAlignment="1">
      <alignment horizontal="center"/>
    </xf>
    <xf numFmtId="0" fontId="41" fillId="0" borderId="32" xfId="0" applyFont="1" applyBorder="1"/>
    <xf numFmtId="1" fontId="41" fillId="0" borderId="27" xfId="0" applyNumberFormat="1" applyFont="1" applyBorder="1" applyAlignment="1">
      <alignment horizontal="center"/>
    </xf>
    <xf numFmtId="49" fontId="41" fillId="0" borderId="16" xfId="0" applyNumberFormat="1" applyFont="1" applyBorder="1" applyAlignment="1">
      <alignment horizontal="center" vertical="top" wrapText="1"/>
    </xf>
    <xf numFmtId="0" fontId="41" fillId="0" borderId="16" xfId="0" applyFont="1" applyBorder="1" applyAlignment="1">
      <alignment horizontal="left" vertical="center"/>
    </xf>
    <xf numFmtId="0" fontId="42" fillId="0" borderId="16" xfId="0" applyFont="1" applyBorder="1" applyAlignment="1">
      <alignment horizontal="left"/>
    </xf>
    <xf numFmtId="0" fontId="41" fillId="0" borderId="38" xfId="0" applyFont="1" applyBorder="1" applyAlignment="1">
      <alignment horizontal="center"/>
    </xf>
    <xf numFmtId="0" fontId="41" fillId="0" borderId="38" xfId="0" applyFont="1" applyBorder="1"/>
    <xf numFmtId="0" fontId="42" fillId="0" borderId="17" xfId="0" applyFont="1" applyBorder="1" applyAlignment="1">
      <alignment horizontal="left"/>
    </xf>
    <xf numFmtId="49" fontId="38" fillId="0" borderId="0" xfId="0" applyNumberFormat="1" applyFont="1" applyAlignment="1">
      <alignment horizontal="center" vertical="top" wrapText="1"/>
    </xf>
    <xf numFmtId="8" fontId="39" fillId="0" borderId="0" xfId="0" applyNumberFormat="1" applyFont="1" applyAlignment="1">
      <alignment horizontal="center"/>
    </xf>
    <xf numFmtId="8" fontId="39" fillId="0" borderId="0" xfId="0" applyNumberFormat="1" applyFont="1"/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39" fillId="0" borderId="0" xfId="0" applyFont="1" applyAlignment="1">
      <alignment horizontal="center"/>
    </xf>
    <xf numFmtId="0" fontId="39" fillId="0" borderId="0" xfId="0" applyFont="1" applyAlignment="1"/>
    <xf numFmtId="8" fontId="39" fillId="0" borderId="3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8" fontId="35" fillId="0" borderId="3" xfId="0" applyNumberFormat="1" applyFont="1" applyBorder="1" applyAlignment="1">
      <alignment horizontal="center" vertical="center" wrapText="1"/>
    </xf>
    <xf numFmtId="8" fontId="40" fillId="0" borderId="15" xfId="0" applyNumberFormat="1" applyFont="1" applyBorder="1" applyAlignment="1">
      <alignment horizontal="center" vertical="center"/>
    </xf>
    <xf numFmtId="8" fontId="41" fillId="0" borderId="23" xfId="0" applyNumberFormat="1" applyFont="1" applyBorder="1" applyAlignment="1">
      <alignment horizontal="center" vertical="center"/>
    </xf>
    <xf numFmtId="8" fontId="41" fillId="0" borderId="28" xfId="0" applyNumberFormat="1" applyFont="1" applyBorder="1" applyAlignment="1">
      <alignment horizontal="center" vertical="center"/>
    </xf>
    <xf numFmtId="8" fontId="41" fillId="0" borderId="33" xfId="0" applyNumberFormat="1" applyFont="1" applyBorder="1" applyAlignment="1">
      <alignment horizontal="center" vertical="center"/>
    </xf>
    <xf numFmtId="8" fontId="41" fillId="0" borderId="16" xfId="0" applyNumberFormat="1" applyFont="1" applyBorder="1" applyAlignment="1">
      <alignment horizontal="center" vertical="center"/>
    </xf>
    <xf numFmtId="8" fontId="42" fillId="0" borderId="16" xfId="0" applyNumberFormat="1" applyFont="1" applyBorder="1" applyAlignment="1">
      <alignment horizontal="center" vertical="center"/>
    </xf>
    <xf numFmtId="8" fontId="41" fillId="0" borderId="39" xfId="0" applyNumberFormat="1" applyFont="1" applyBorder="1" applyAlignment="1">
      <alignment horizontal="center" vertical="center"/>
    </xf>
    <xf numFmtId="8" fontId="43" fillId="0" borderId="0" xfId="0" applyNumberFormat="1" applyFont="1" applyAlignment="1">
      <alignment horizontal="center" vertical="center"/>
    </xf>
    <xf numFmtId="8" fontId="39" fillId="0" borderId="0" xfId="0" applyNumberFormat="1" applyFont="1" applyAlignment="1">
      <alignment horizontal="center" vertical="center"/>
    </xf>
    <xf numFmtId="8" fontId="45" fillId="0" borderId="12" xfId="0" applyNumberFormat="1" applyFont="1" applyBorder="1" applyAlignment="1">
      <alignment horizontal="center" vertical="center"/>
    </xf>
    <xf numFmtId="8" fontId="47" fillId="0" borderId="0" xfId="0" applyNumberFormat="1" applyFont="1" applyAlignment="1">
      <alignment horizontal="center" vertical="center"/>
    </xf>
    <xf numFmtId="8" fontId="41" fillId="0" borderId="17" xfId="0" applyNumberFormat="1" applyFont="1" applyBorder="1" applyAlignment="1">
      <alignment horizontal="center" vertical="center"/>
    </xf>
    <xf numFmtId="0" fontId="41" fillId="0" borderId="39" xfId="0" applyFont="1" applyBorder="1" applyAlignment="1">
      <alignment horizontal="center"/>
    </xf>
    <xf numFmtId="0" fontId="41" fillId="0" borderId="17" xfId="0" applyFont="1" applyBorder="1"/>
    <xf numFmtId="0" fontId="34" fillId="6" borderId="0" xfId="0" applyFont="1" applyFill="1" applyAlignment="1">
      <alignment horizontal="left"/>
    </xf>
    <xf numFmtId="49" fontId="38" fillId="6" borderId="0" xfId="0" applyNumberFormat="1" applyFont="1" applyFill="1" applyAlignment="1">
      <alignment horizontal="center" vertical="top" wrapText="1"/>
    </xf>
    <xf numFmtId="0" fontId="42" fillId="6" borderId="0" xfId="0" applyFont="1" applyFill="1" applyAlignment="1">
      <alignment horizontal="left"/>
    </xf>
    <xf numFmtId="8" fontId="43" fillId="6" borderId="0" xfId="0" applyNumberFormat="1" applyFont="1" applyFill="1" applyAlignment="1">
      <alignment horizontal="center" vertical="center"/>
    </xf>
    <xf numFmtId="0" fontId="41" fillId="6" borderId="38" xfId="0" applyFont="1" applyFill="1" applyBorder="1" applyAlignment="1">
      <alignment horizontal="center"/>
    </xf>
    <xf numFmtId="0" fontId="42" fillId="6" borderId="17" xfId="0" applyFont="1" applyFill="1" applyBorder="1" applyAlignment="1">
      <alignment horizontal="left"/>
    </xf>
    <xf numFmtId="8" fontId="41" fillId="6" borderId="39" xfId="0" applyNumberFormat="1" applyFont="1" applyFill="1" applyBorder="1" applyAlignment="1">
      <alignment horizontal="center" vertical="center"/>
    </xf>
    <xf numFmtId="0" fontId="0" fillId="8" borderId="79" xfId="0" applyFont="1" applyFill="1" applyBorder="1" applyAlignment="1">
      <alignment horizontal="center"/>
    </xf>
    <xf numFmtId="0" fontId="0" fillId="8" borderId="79" xfId="0" applyFont="1" applyFill="1" applyBorder="1" applyAlignment="1"/>
    <xf numFmtId="164" fontId="31" fillId="8" borderId="79" xfId="0" applyNumberFormat="1" applyFont="1" applyFill="1" applyBorder="1" applyAlignment="1">
      <alignment horizontal="center"/>
    </xf>
    <xf numFmtId="166" fontId="2" fillId="0" borderId="11" xfId="0" applyNumberFormat="1" applyFont="1" applyBorder="1" applyAlignment="1">
      <alignment vertical="center"/>
    </xf>
    <xf numFmtId="0" fontId="36" fillId="0" borderId="4" xfId="0" applyFont="1" applyBorder="1" applyAlignment="1">
      <alignment horizontal="right" vertical="center"/>
    </xf>
    <xf numFmtId="0" fontId="36" fillId="0" borderId="3" xfId="0" applyFont="1" applyBorder="1" applyAlignment="1">
      <alignment horizontal="right" vertical="center"/>
    </xf>
    <xf numFmtId="0" fontId="36" fillId="0" borderId="83" xfId="0" applyFont="1" applyBorder="1" applyAlignment="1">
      <alignment horizontal="right" vertical="center"/>
    </xf>
    <xf numFmtId="0" fontId="36" fillId="0" borderId="85" xfId="0" applyFont="1" applyBorder="1" applyAlignment="1">
      <alignment horizontal="right" vertical="center"/>
    </xf>
    <xf numFmtId="0" fontId="36" fillId="0" borderId="87" xfId="0" applyFont="1" applyBorder="1" applyAlignment="1">
      <alignment horizontal="right" vertical="center"/>
    </xf>
    <xf numFmtId="49" fontId="28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66" fontId="2" fillId="0" borderId="89" xfId="0" applyNumberFormat="1" applyFont="1" applyBorder="1" applyAlignment="1">
      <alignment vertical="center"/>
    </xf>
    <xf numFmtId="166" fontId="2" fillId="0" borderId="66" xfId="0" applyNumberFormat="1" applyFont="1" applyBorder="1" applyAlignment="1">
      <alignment vertical="center"/>
    </xf>
    <xf numFmtId="49" fontId="36" fillId="0" borderId="4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/>
    </xf>
    <xf numFmtId="49" fontId="29" fillId="7" borderId="88" xfId="0" applyNumberFormat="1" applyFont="1" applyFill="1" applyBorder="1" applyAlignment="1">
      <alignment horizontal="center" vertical="top" wrapText="1"/>
    </xf>
    <xf numFmtId="164" fontId="31" fillId="7" borderId="88" xfId="0" applyNumberFormat="1" applyFont="1" applyFill="1" applyBorder="1" applyAlignment="1">
      <alignment horizontal="center"/>
    </xf>
    <xf numFmtId="49" fontId="38" fillId="7" borderId="88" xfId="0" applyNumberFormat="1" applyFont="1" applyFill="1" applyBorder="1" applyAlignment="1">
      <alignment horizontal="center" vertical="top" wrapText="1"/>
    </xf>
    <xf numFmtId="8" fontId="43" fillId="7" borderId="88" xfId="0" applyNumberFormat="1" applyFont="1" applyFill="1" applyBorder="1" applyAlignment="1">
      <alignment horizontal="center" vertical="center"/>
    </xf>
    <xf numFmtId="0" fontId="41" fillId="7" borderId="88" xfId="0" applyFont="1" applyFill="1" applyBorder="1" applyAlignment="1">
      <alignment horizontal="center"/>
    </xf>
    <xf numFmtId="8" fontId="41" fillId="7" borderId="88" xfId="0" applyNumberFormat="1" applyFont="1" applyFill="1" applyBorder="1" applyAlignment="1">
      <alignment horizontal="center" vertical="center"/>
    </xf>
    <xf numFmtId="6" fontId="2" fillId="0" borderId="1" xfId="0" applyNumberFormat="1" applyFont="1" applyBorder="1" applyAlignment="1">
      <alignment vertical="center"/>
    </xf>
    <xf numFmtId="6" fontId="2" fillId="0" borderId="4" xfId="0" applyNumberFormat="1" applyFont="1" applyBorder="1" applyAlignment="1">
      <alignment vertical="center"/>
    </xf>
    <xf numFmtId="6" fontId="2" fillId="0" borderId="80" xfId="0" applyNumberFormat="1" applyFont="1" applyBorder="1" applyAlignment="1">
      <alignment vertical="center"/>
    </xf>
    <xf numFmtId="6" fontId="2" fillId="0" borderId="81" xfId="0" applyNumberFormat="1" applyFont="1" applyBorder="1" applyAlignment="1">
      <alignment vertical="center"/>
    </xf>
    <xf numFmtId="5" fontId="2" fillId="0" borderId="82" xfId="0" applyNumberFormat="1" applyFont="1" applyBorder="1" applyAlignment="1">
      <alignment vertical="center"/>
    </xf>
    <xf numFmtId="5" fontId="2" fillId="0" borderId="84" xfId="0" applyNumberFormat="1" applyFont="1" applyBorder="1" applyAlignment="1">
      <alignment vertical="center"/>
    </xf>
    <xf numFmtId="5" fontId="2" fillId="0" borderId="86" xfId="0" applyNumberFormat="1" applyFont="1" applyBorder="1" applyAlignment="1">
      <alignment vertical="center"/>
    </xf>
    <xf numFmtId="8" fontId="2" fillId="0" borderId="0" xfId="0" applyNumberFormat="1" applyFont="1" applyAlignment="1">
      <alignment vertical="center"/>
    </xf>
    <xf numFmtId="8" fontId="4" fillId="0" borderId="0" xfId="0" applyNumberFormat="1" applyFont="1" applyAlignment="1">
      <alignment vertical="top" wrapText="1"/>
    </xf>
    <xf numFmtId="5" fontId="2" fillId="0" borderId="77" xfId="0" applyNumberFormat="1" applyFont="1" applyBorder="1" applyAlignment="1">
      <alignment vertical="center"/>
    </xf>
    <xf numFmtId="5" fontId="2" fillId="0" borderId="1" xfId="0" applyNumberFormat="1" applyFont="1" applyBorder="1" applyAlignment="1">
      <alignment vertical="center"/>
    </xf>
    <xf numFmtId="5" fontId="2" fillId="0" borderId="78" xfId="0" applyNumberFormat="1" applyFont="1" applyBorder="1" applyAlignment="1">
      <alignment vertical="top" wrapText="1"/>
    </xf>
    <xf numFmtId="0" fontId="0" fillId="0" borderId="0" xfId="0" applyFont="1" applyAlignment="1"/>
    <xf numFmtId="16" fontId="0" fillId="0" borderId="0" xfId="0" applyNumberFormat="1" applyFont="1" applyAlignment="1">
      <alignment horizontal="center"/>
    </xf>
    <xf numFmtId="0" fontId="0" fillId="0" borderId="79" xfId="0" applyFont="1" applyBorder="1" applyAlignment="1"/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/>
    <xf numFmtId="0" fontId="15" fillId="0" borderId="14" xfId="0" applyFont="1" applyBorder="1"/>
    <xf numFmtId="2" fontId="23" fillId="2" borderId="15" xfId="0" applyNumberFormat="1" applyFont="1" applyFill="1" applyBorder="1" applyAlignment="1">
      <alignment horizontal="center" vertical="center"/>
    </xf>
    <xf numFmtId="0" fontId="15" fillId="0" borderId="71" xfId="0" applyFont="1" applyBorder="1"/>
    <xf numFmtId="2" fontId="3" fillId="3" borderId="11" xfId="0" applyNumberFormat="1" applyFont="1" applyFill="1" applyBorder="1" applyAlignment="1">
      <alignment horizontal="center" vertical="center"/>
    </xf>
    <xf numFmtId="0" fontId="15" fillId="0" borderId="73" xfId="0" applyFont="1" applyBorder="1"/>
    <xf numFmtId="0" fontId="39" fillId="0" borderId="0" xfId="0" applyFont="1" applyAlignment="1">
      <alignment horizontal="left"/>
    </xf>
    <xf numFmtId="0" fontId="39" fillId="0" borderId="0" xfId="0" applyFont="1" applyAlignment="1"/>
    <xf numFmtId="0" fontId="4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49" fontId="26" fillId="0" borderId="13" xfId="0" applyNumberFormat="1" applyFont="1" applyBorder="1" applyAlignment="1">
      <alignment vertical="center"/>
    </xf>
    <xf numFmtId="0" fontId="15" fillId="0" borderId="90" xfId="0" applyFont="1" applyBorder="1" applyAlignment="1"/>
    <xf numFmtId="0" fontId="0" fillId="0" borderId="76" xfId="0" applyFont="1" applyBorder="1" applyAlignment="1"/>
    <xf numFmtId="49" fontId="5" fillId="0" borderId="13" xfId="0" applyNumberFormat="1" applyFont="1" applyBorder="1" applyAlignment="1">
      <alignment vertical="center"/>
    </xf>
    <xf numFmtId="0" fontId="15" fillId="0" borderId="76" xfId="0" applyFont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2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4" fontId="2" fillId="6" borderId="2" xfId="0" applyNumberFormat="1" applyFont="1" applyFill="1" applyBorder="1" applyAlignment="1">
      <alignment horizontal="left" vertical="top" wrapText="1"/>
    </xf>
    <xf numFmtId="1" fontId="2" fillId="6" borderId="2" xfId="0" applyNumberFormat="1" applyFont="1" applyFill="1" applyBorder="1" applyAlignment="1">
      <alignment vertical="top" wrapText="1"/>
    </xf>
    <xf numFmtId="1" fontId="2" fillId="6" borderId="2" xfId="0" applyNumberFormat="1" applyFont="1" applyFill="1" applyBorder="1" applyAlignment="1">
      <alignment vertical="center"/>
    </xf>
    <xf numFmtId="8" fontId="2" fillId="6" borderId="2" xfId="0" applyNumberFormat="1" applyFont="1" applyFill="1" applyBorder="1" applyAlignment="1">
      <alignment horizontal="center" vertical="center"/>
    </xf>
    <xf numFmtId="8" fontId="2" fillId="6" borderId="2" xfId="0" applyNumberFormat="1" applyFont="1" applyFill="1" applyBorder="1" applyAlignment="1">
      <alignment horizontal="center" vertical="top"/>
    </xf>
    <xf numFmtId="8" fontId="2" fillId="6" borderId="13" xfId="0" applyNumberFormat="1" applyFont="1" applyFill="1" applyBorder="1" applyAlignment="1">
      <alignment horizontal="right" vertical="top"/>
    </xf>
    <xf numFmtId="14" fontId="1" fillId="6" borderId="21" xfId="0" applyNumberFormat="1" applyFont="1" applyFill="1" applyBorder="1" applyAlignment="1">
      <alignment horizontal="center"/>
    </xf>
    <xf numFmtId="0" fontId="41" fillId="6" borderId="27" xfId="0" applyFont="1" applyFill="1" applyBorder="1" applyAlignment="1">
      <alignment horizontal="center"/>
    </xf>
    <xf numFmtId="0" fontId="41" fillId="6" borderId="27" xfId="0" applyFont="1" applyFill="1" applyBorder="1"/>
    <xf numFmtId="8" fontId="41" fillId="6" borderId="28" xfId="0" applyNumberFormat="1" applyFont="1" applyFill="1" applyBorder="1" applyAlignment="1">
      <alignment horizontal="center" vertical="center"/>
    </xf>
    <xf numFmtId="14" fontId="1" fillId="6" borderId="31" xfId="0" applyNumberFormat="1" applyFont="1" applyFill="1" applyBorder="1" applyAlignment="1">
      <alignment horizontal="center"/>
    </xf>
    <xf numFmtId="0" fontId="41" fillId="6" borderId="32" xfId="0" applyFont="1" applyFill="1" applyBorder="1" applyAlignment="1">
      <alignment horizontal="center"/>
    </xf>
    <xf numFmtId="0" fontId="41" fillId="6" borderId="32" xfId="0" applyFont="1" applyFill="1" applyBorder="1"/>
    <xf numFmtId="8" fontId="41" fillId="6" borderId="33" xfId="0" applyNumberFormat="1" applyFont="1" applyFill="1" applyBorder="1" applyAlignment="1">
      <alignment horizontal="center" vertical="center"/>
    </xf>
    <xf numFmtId="14" fontId="1" fillId="6" borderId="38" xfId="0" applyNumberFormat="1" applyFont="1" applyFill="1" applyBorder="1" applyAlignment="1">
      <alignment horizontal="center"/>
    </xf>
    <xf numFmtId="0" fontId="41" fillId="6" borderId="39" xfId="0" applyFont="1" applyFill="1" applyBorder="1" applyAlignment="1">
      <alignment horizontal="center"/>
    </xf>
    <xf numFmtId="0" fontId="41" fillId="6" borderId="17" xfId="0" applyFont="1" applyFill="1" applyBorder="1"/>
    <xf numFmtId="8" fontId="41" fillId="6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G1024"/>
  <sheetViews>
    <sheetView tabSelected="1" workbookViewId="0">
      <pane ySplit="1" topLeftCell="A2" activePane="bottomLeft" state="frozen"/>
      <selection pane="bottomLeft" activeCell="A6" sqref="A6:D50"/>
    </sheetView>
  </sheetViews>
  <sheetFormatPr defaultColWidth="14.42578125" defaultRowHeight="15" customHeight="1"/>
  <cols>
    <col min="1" max="1" width="9.5703125" customWidth="1"/>
    <col min="2" max="2" width="8.28515625" style="313" customWidth="1"/>
    <col min="3" max="3" width="31.42578125" style="313" customWidth="1"/>
    <col min="4" max="4" width="11" style="326" bestFit="1" customWidth="1"/>
    <col min="5" max="5" width="7.42578125" bestFit="1" customWidth="1"/>
    <col min="6" max="6" width="8.85546875" customWidth="1"/>
    <col min="7" max="10" width="7.7109375" customWidth="1"/>
    <col min="11" max="11" width="7.42578125" customWidth="1"/>
    <col min="12" max="12" width="7.42578125" bestFit="1" customWidth="1"/>
    <col min="13" max="13" width="6" bestFit="1" customWidth="1"/>
    <col min="14" max="15" width="7.42578125" customWidth="1"/>
    <col min="16" max="16" width="6.5703125" bestFit="1" customWidth="1"/>
    <col min="17" max="17" width="5.5703125" bestFit="1" customWidth="1"/>
    <col min="18" max="18" width="7.42578125" customWidth="1"/>
    <col min="19" max="20" width="6.5703125" customWidth="1"/>
    <col min="21" max="21" width="5.7109375" bestFit="1" customWidth="1"/>
    <col min="22" max="22" width="6.140625" bestFit="1" customWidth="1"/>
    <col min="23" max="23" width="7.42578125" customWidth="1"/>
    <col min="24" max="24" width="6.7109375" bestFit="1" customWidth="1"/>
    <col min="25" max="25" width="6.5703125" style="260" bestFit="1" customWidth="1"/>
    <col min="26" max="26" width="9.42578125" customWidth="1"/>
    <col min="27" max="27" width="7.42578125" customWidth="1"/>
    <col min="28" max="28" width="5.7109375" bestFit="1" customWidth="1"/>
    <col min="29" max="29" width="8.85546875" customWidth="1"/>
    <col min="30" max="30" width="7.140625" bestFit="1" customWidth="1"/>
    <col min="31" max="31" width="8.85546875" customWidth="1"/>
    <col min="32" max="32" width="9.85546875" customWidth="1"/>
    <col min="33" max="33" width="8.85546875" bestFit="1" customWidth="1"/>
  </cols>
  <sheetData>
    <row r="1" spans="1:33" ht="45" customHeight="1">
      <c r="A1" s="1" t="s">
        <v>0</v>
      </c>
      <c r="B1" s="292" t="s">
        <v>1</v>
      </c>
      <c r="C1" s="293" t="s">
        <v>2</v>
      </c>
      <c r="D1" s="317" t="s">
        <v>3</v>
      </c>
      <c r="E1" s="9" t="s">
        <v>4</v>
      </c>
      <c r="F1" s="9" t="s">
        <v>6</v>
      </c>
      <c r="G1" s="10" t="s">
        <v>7</v>
      </c>
      <c r="H1" s="11" t="s">
        <v>8</v>
      </c>
      <c r="I1" s="11" t="s">
        <v>9</v>
      </c>
      <c r="J1" s="13" t="s">
        <v>10</v>
      </c>
      <c r="K1" s="11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17</v>
      </c>
      <c r="R1" s="13" t="s">
        <v>18</v>
      </c>
      <c r="S1" s="13" t="s">
        <v>19</v>
      </c>
      <c r="T1" s="13" t="s">
        <v>20</v>
      </c>
      <c r="U1" s="13" t="s">
        <v>21</v>
      </c>
      <c r="V1" s="15" t="s">
        <v>22</v>
      </c>
      <c r="W1" s="16" t="s">
        <v>24</v>
      </c>
      <c r="X1" s="16" t="s">
        <v>25</v>
      </c>
      <c r="Y1" s="255" t="s">
        <v>26</v>
      </c>
      <c r="Z1" s="18" t="s">
        <v>27</v>
      </c>
      <c r="AA1" s="19" t="s">
        <v>29</v>
      </c>
      <c r="AB1" s="21" t="s">
        <v>30</v>
      </c>
      <c r="AC1" s="22" t="s">
        <v>31</v>
      </c>
      <c r="AD1" s="22" t="s">
        <v>32</v>
      </c>
      <c r="AE1" s="23" t="s">
        <v>33</v>
      </c>
      <c r="AF1" s="25"/>
      <c r="AG1" s="27" t="s">
        <v>34</v>
      </c>
    </row>
    <row r="2" spans="1:33" ht="20.25" hidden="1" customHeight="1">
      <c r="A2" s="375" t="s">
        <v>35</v>
      </c>
      <c r="B2" s="376"/>
      <c r="C2" s="377"/>
      <c r="D2" s="318"/>
      <c r="E2" s="32">
        <v>100</v>
      </c>
      <c r="F2" s="32">
        <v>2000</v>
      </c>
      <c r="G2" s="33">
        <v>100</v>
      </c>
      <c r="H2" s="32">
        <v>200</v>
      </c>
      <c r="I2" s="32">
        <v>100</v>
      </c>
      <c r="J2" s="32">
        <v>500</v>
      </c>
      <c r="K2" s="32">
        <v>200</v>
      </c>
      <c r="L2" s="32">
        <v>200</v>
      </c>
      <c r="M2" s="32">
        <v>50</v>
      </c>
      <c r="N2" s="32">
        <v>130</v>
      </c>
      <c r="O2" s="35">
        <v>500</v>
      </c>
      <c r="P2" s="35">
        <v>100</v>
      </c>
      <c r="Q2" s="32">
        <v>20</v>
      </c>
      <c r="R2" s="35">
        <v>200</v>
      </c>
      <c r="S2" s="35">
        <v>200</v>
      </c>
      <c r="T2" s="35">
        <v>100</v>
      </c>
      <c r="U2" s="35">
        <v>75</v>
      </c>
      <c r="V2" s="35">
        <v>50</v>
      </c>
      <c r="W2" s="35">
        <v>420</v>
      </c>
      <c r="X2" s="35">
        <v>105</v>
      </c>
      <c r="Y2" s="256">
        <v>350</v>
      </c>
      <c r="Z2" s="32">
        <f t="shared" ref="Z2:Z3" si="0">SUM(E2:Y2)</f>
        <v>5700</v>
      </c>
      <c r="AA2" s="38"/>
      <c r="AB2" s="41"/>
      <c r="AC2" s="41"/>
      <c r="AD2" s="41"/>
      <c r="AE2" s="50"/>
      <c r="AF2" s="52"/>
      <c r="AG2" s="53"/>
    </row>
    <row r="3" spans="1:33" ht="14.25" hidden="1" customHeight="1">
      <c r="A3" s="54">
        <v>42863</v>
      </c>
      <c r="B3" s="294">
        <v>100689</v>
      </c>
      <c r="C3" s="295" t="s">
        <v>48</v>
      </c>
      <c r="D3" s="319">
        <v>6707.63</v>
      </c>
      <c r="E3" s="59"/>
      <c r="F3" s="59"/>
      <c r="G3" s="60"/>
      <c r="H3" s="59"/>
      <c r="I3" s="59"/>
      <c r="J3" s="59"/>
      <c r="K3" s="59"/>
      <c r="L3" s="59"/>
      <c r="M3" s="59"/>
      <c r="N3" s="59"/>
      <c r="O3" s="59"/>
      <c r="P3" s="59"/>
      <c r="Q3" s="62"/>
      <c r="R3" s="59"/>
      <c r="S3" s="59"/>
      <c r="T3" s="59"/>
      <c r="U3" s="59"/>
      <c r="V3" s="59"/>
      <c r="W3" s="59"/>
      <c r="X3" s="59"/>
      <c r="Y3" s="62"/>
      <c r="Z3" s="63">
        <f t="shared" si="0"/>
        <v>0</v>
      </c>
      <c r="AA3" s="64"/>
      <c r="AB3" s="64"/>
      <c r="AC3" s="64">
        <v>6707.63</v>
      </c>
      <c r="AD3" s="64"/>
      <c r="AE3" s="65">
        <f t="shared" ref="AE3:AE60" si="1">AA3+AB3+AC3+AD3</f>
        <v>6707.63</v>
      </c>
      <c r="AF3" s="67">
        <f t="shared" ref="AF3:AF60" si="2">Z3+AE3</f>
        <v>6707.63</v>
      </c>
      <c r="AG3" s="68">
        <v>1117.94</v>
      </c>
    </row>
    <row r="4" spans="1:33" ht="14.25" hidden="1" customHeight="1">
      <c r="A4" s="54">
        <v>42863</v>
      </c>
      <c r="B4" s="296">
        <v>100690</v>
      </c>
      <c r="C4" s="297" t="s">
        <v>127</v>
      </c>
      <c r="D4" s="320">
        <v>739.99</v>
      </c>
      <c r="E4" s="59"/>
      <c r="F4" s="59"/>
      <c r="G4" s="60"/>
      <c r="H4" s="59"/>
      <c r="I4" s="59"/>
      <c r="J4" s="59"/>
      <c r="K4" s="59"/>
      <c r="L4" s="59"/>
      <c r="M4" s="59"/>
      <c r="N4" s="59"/>
      <c r="O4" s="59"/>
      <c r="P4" s="59"/>
      <c r="Q4" s="59"/>
      <c r="R4" s="62"/>
      <c r="S4" s="62"/>
      <c r="T4" s="62"/>
      <c r="U4" s="62"/>
      <c r="V4" s="62"/>
      <c r="W4" s="59"/>
      <c r="X4" s="73"/>
      <c r="Y4" s="62"/>
      <c r="Z4" s="76">
        <v>0</v>
      </c>
      <c r="AA4" s="75"/>
      <c r="AB4" s="75"/>
      <c r="AC4" s="75">
        <v>739.99</v>
      </c>
      <c r="AD4" s="64"/>
      <c r="AE4" s="65">
        <f t="shared" si="1"/>
        <v>739.99</v>
      </c>
      <c r="AF4" s="67">
        <f t="shared" si="2"/>
        <v>739.99</v>
      </c>
      <c r="AG4" s="68">
        <v>119.83</v>
      </c>
    </row>
    <row r="5" spans="1:33" ht="14.25" hidden="1" customHeight="1">
      <c r="A5" s="54">
        <v>42863</v>
      </c>
      <c r="B5" s="296">
        <v>100691</v>
      </c>
      <c r="C5" s="297" t="s">
        <v>55</v>
      </c>
      <c r="D5" s="320">
        <v>82.65</v>
      </c>
      <c r="E5" s="62"/>
      <c r="F5" s="59"/>
      <c r="G5" s="60"/>
      <c r="H5" s="59"/>
      <c r="I5" s="59"/>
      <c r="J5" s="59"/>
      <c r="K5" s="59"/>
      <c r="L5" s="59"/>
      <c r="M5" s="59"/>
      <c r="N5" s="59"/>
      <c r="O5" s="59"/>
      <c r="P5" s="59"/>
      <c r="Q5" s="59"/>
      <c r="R5" s="62"/>
      <c r="S5" s="62"/>
      <c r="T5" s="62"/>
      <c r="U5" s="62"/>
      <c r="V5" s="62"/>
      <c r="W5" s="59">
        <v>82.65</v>
      </c>
      <c r="X5" s="59"/>
      <c r="Y5" s="62"/>
      <c r="Z5" s="63">
        <f t="shared" ref="Z5:Z60" si="3">SUM(E5:Y5)</f>
        <v>82.65</v>
      </c>
      <c r="AA5" s="75"/>
      <c r="AB5" s="75"/>
      <c r="AC5" s="75"/>
      <c r="AD5" s="64"/>
      <c r="AE5" s="65">
        <f t="shared" si="1"/>
        <v>0</v>
      </c>
      <c r="AF5" s="67">
        <f t="shared" si="2"/>
        <v>82.65</v>
      </c>
      <c r="AG5" s="78"/>
    </row>
    <row r="6" spans="1:33" ht="14.25" customHeight="1">
      <c r="A6" s="403">
        <v>42863</v>
      </c>
      <c r="B6" s="404">
        <v>100692</v>
      </c>
      <c r="C6" s="405" t="s">
        <v>128</v>
      </c>
      <c r="D6" s="406">
        <v>115.06</v>
      </c>
      <c r="E6" s="59"/>
      <c r="F6" s="59"/>
      <c r="G6" s="60"/>
      <c r="H6" s="59"/>
      <c r="I6" s="59"/>
      <c r="J6" s="59"/>
      <c r="K6" s="59"/>
      <c r="L6" s="59"/>
      <c r="M6" s="59"/>
      <c r="N6" s="59"/>
      <c r="O6" s="59"/>
      <c r="P6" s="59"/>
      <c r="Q6" s="59"/>
      <c r="R6" s="62"/>
      <c r="S6" s="62"/>
      <c r="T6" s="62"/>
      <c r="U6" s="62"/>
      <c r="V6" s="62"/>
      <c r="W6" s="59"/>
      <c r="X6" s="59"/>
      <c r="Y6" s="62"/>
      <c r="Z6" s="63">
        <f t="shared" si="3"/>
        <v>0</v>
      </c>
      <c r="AA6" s="75">
        <v>115.06</v>
      </c>
      <c r="AB6" s="75"/>
      <c r="AC6" s="75"/>
      <c r="AD6" s="64"/>
      <c r="AE6" s="65">
        <f t="shared" si="1"/>
        <v>115.06</v>
      </c>
      <c r="AF6" s="67">
        <f t="shared" si="2"/>
        <v>115.06</v>
      </c>
      <c r="AG6" s="68">
        <f>10.6+5.49</f>
        <v>16.09</v>
      </c>
    </row>
    <row r="7" spans="1:33" ht="14.25" hidden="1" customHeight="1">
      <c r="A7" s="54">
        <v>42863</v>
      </c>
      <c r="B7" s="296">
        <v>100693</v>
      </c>
      <c r="C7" s="297" t="s">
        <v>129</v>
      </c>
      <c r="D7" s="320">
        <v>190</v>
      </c>
      <c r="E7" s="59"/>
      <c r="F7" s="59"/>
      <c r="G7" s="60"/>
      <c r="H7" s="59"/>
      <c r="I7" s="59"/>
      <c r="J7" s="59"/>
      <c r="K7" s="59"/>
      <c r="L7" s="59"/>
      <c r="M7" s="59"/>
      <c r="N7" s="59"/>
      <c r="O7" s="59"/>
      <c r="P7" s="59"/>
      <c r="Q7" s="59"/>
      <c r="R7" s="62">
        <v>190</v>
      </c>
      <c r="S7" s="62"/>
      <c r="T7" s="62"/>
      <c r="U7" s="62"/>
      <c r="V7" s="62"/>
      <c r="W7" s="59"/>
      <c r="X7" s="59"/>
      <c r="Y7" s="62"/>
      <c r="Z7" s="63">
        <f t="shared" si="3"/>
        <v>190</v>
      </c>
      <c r="AA7" s="75"/>
      <c r="AB7" s="75"/>
      <c r="AC7" s="75"/>
      <c r="AD7" s="64"/>
      <c r="AE7" s="65">
        <f t="shared" si="1"/>
        <v>0</v>
      </c>
      <c r="AF7" s="67">
        <f t="shared" si="2"/>
        <v>190</v>
      </c>
      <c r="AG7" s="68"/>
    </row>
    <row r="8" spans="1:33" ht="14.25" hidden="1" customHeight="1">
      <c r="A8" s="54">
        <v>42887</v>
      </c>
      <c r="B8" s="296">
        <v>100694</v>
      </c>
      <c r="C8" s="297" t="s">
        <v>58</v>
      </c>
      <c r="D8" s="320">
        <v>102.46</v>
      </c>
      <c r="E8" s="59"/>
      <c r="F8" s="59"/>
      <c r="G8" s="60"/>
      <c r="H8" s="59"/>
      <c r="I8" s="59"/>
      <c r="J8" s="59"/>
      <c r="K8" s="59"/>
      <c r="L8" s="73">
        <v>102.46</v>
      </c>
      <c r="M8" s="59"/>
      <c r="N8" s="59"/>
      <c r="O8" s="59"/>
      <c r="P8" s="59"/>
      <c r="Q8" s="62"/>
      <c r="R8" s="62"/>
      <c r="S8" s="62"/>
      <c r="T8" s="62"/>
      <c r="U8" s="62"/>
      <c r="V8" s="62"/>
      <c r="W8" s="59"/>
      <c r="X8" s="59"/>
      <c r="Y8" s="62"/>
      <c r="Z8" s="63">
        <f t="shared" si="3"/>
        <v>102.46</v>
      </c>
      <c r="AA8" s="75"/>
      <c r="AB8" s="75"/>
      <c r="AC8" s="75"/>
      <c r="AD8" s="64"/>
      <c r="AE8" s="65">
        <f t="shared" si="1"/>
        <v>0</v>
      </c>
      <c r="AF8" s="67">
        <f t="shared" si="2"/>
        <v>102.46</v>
      </c>
      <c r="AG8" s="68"/>
    </row>
    <row r="9" spans="1:33" ht="14.25" hidden="1" customHeight="1">
      <c r="A9" s="54">
        <v>42887</v>
      </c>
      <c r="B9" s="296">
        <v>100695</v>
      </c>
      <c r="C9" s="297" t="s">
        <v>130</v>
      </c>
      <c r="D9" s="320">
        <v>12.84</v>
      </c>
      <c r="E9" s="59">
        <v>12.84</v>
      </c>
      <c r="F9" s="59"/>
      <c r="G9" s="60"/>
      <c r="H9" s="59"/>
      <c r="I9" s="59"/>
      <c r="J9" s="59"/>
      <c r="K9" s="59"/>
      <c r="L9" s="59"/>
      <c r="M9" s="59"/>
      <c r="N9" s="59"/>
      <c r="O9" s="62"/>
      <c r="P9" s="62"/>
      <c r="Q9" s="62"/>
      <c r="R9" s="62"/>
      <c r="S9" s="62"/>
      <c r="T9" s="62"/>
      <c r="U9" s="62"/>
      <c r="V9" s="62"/>
      <c r="W9" s="59"/>
      <c r="X9" s="59"/>
      <c r="Y9" s="62"/>
      <c r="Z9" s="63">
        <f t="shared" si="3"/>
        <v>12.84</v>
      </c>
      <c r="AA9" s="75"/>
      <c r="AB9" s="75"/>
      <c r="AC9" s="75"/>
      <c r="AD9" s="64"/>
      <c r="AE9" s="65">
        <f t="shared" si="1"/>
        <v>0</v>
      </c>
      <c r="AF9" s="67">
        <f t="shared" si="2"/>
        <v>12.84</v>
      </c>
      <c r="AG9" s="78">
        <v>2.14</v>
      </c>
    </row>
    <row r="10" spans="1:33" ht="14.25" hidden="1" customHeight="1">
      <c r="A10" s="80">
        <v>42887</v>
      </c>
      <c r="B10" s="296">
        <v>100696</v>
      </c>
      <c r="C10" s="297" t="s">
        <v>131</v>
      </c>
      <c r="D10" s="320">
        <v>190</v>
      </c>
      <c r="E10" s="59"/>
      <c r="F10" s="59"/>
      <c r="G10" s="60"/>
      <c r="H10" s="59"/>
      <c r="I10" s="59"/>
      <c r="J10" s="59"/>
      <c r="K10" s="59">
        <v>190</v>
      </c>
      <c r="L10" s="59"/>
      <c r="M10" s="59"/>
      <c r="N10" s="59"/>
      <c r="O10" s="62"/>
      <c r="P10" s="62"/>
      <c r="Q10" s="62"/>
      <c r="R10" s="62"/>
      <c r="S10" s="62"/>
      <c r="T10" s="62"/>
      <c r="U10" s="62"/>
      <c r="V10" s="62"/>
      <c r="W10" s="59"/>
      <c r="X10" s="59"/>
      <c r="Y10" s="62"/>
      <c r="Z10" s="63">
        <f t="shared" si="3"/>
        <v>190</v>
      </c>
      <c r="AA10" s="75"/>
      <c r="AB10" s="75"/>
      <c r="AC10" s="75"/>
      <c r="AD10" s="64"/>
      <c r="AE10" s="65">
        <f t="shared" si="1"/>
        <v>0</v>
      </c>
      <c r="AF10" s="67">
        <f t="shared" si="2"/>
        <v>190</v>
      </c>
      <c r="AG10" s="68"/>
    </row>
    <row r="11" spans="1:33" ht="14.25" hidden="1" customHeight="1">
      <c r="A11" s="80">
        <v>42887</v>
      </c>
      <c r="B11" s="296">
        <v>100697</v>
      </c>
      <c r="C11" s="297" t="s">
        <v>60</v>
      </c>
      <c r="D11" s="320">
        <v>289</v>
      </c>
      <c r="E11" s="59"/>
      <c r="F11" s="59"/>
      <c r="G11" s="60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62"/>
      <c r="S11" s="62"/>
      <c r="T11" s="62"/>
      <c r="U11" s="62"/>
      <c r="V11" s="62"/>
      <c r="W11" s="59"/>
      <c r="X11" s="59"/>
      <c r="Y11" s="62"/>
      <c r="Z11" s="63">
        <f t="shared" si="3"/>
        <v>0</v>
      </c>
      <c r="AA11" s="75"/>
      <c r="AB11" s="75"/>
      <c r="AC11" s="75">
        <v>289</v>
      </c>
      <c r="AD11" s="64"/>
      <c r="AE11" s="65">
        <f t="shared" si="1"/>
        <v>289</v>
      </c>
      <c r="AF11" s="67">
        <f t="shared" si="2"/>
        <v>289</v>
      </c>
      <c r="AG11" s="68">
        <f>96.34/2</f>
        <v>48.17</v>
      </c>
    </row>
    <row r="12" spans="1:33" ht="14.25" hidden="1" customHeight="1">
      <c r="A12" s="80">
        <v>42887</v>
      </c>
      <c r="B12" s="296">
        <v>100698</v>
      </c>
      <c r="C12" s="297" t="s">
        <v>132</v>
      </c>
      <c r="D12" s="320">
        <v>375.04</v>
      </c>
      <c r="E12" s="73">
        <v>375.04</v>
      </c>
      <c r="F12" s="59"/>
      <c r="G12" s="60"/>
      <c r="H12" s="59"/>
      <c r="I12" s="59"/>
      <c r="J12" s="59"/>
      <c r="K12" s="59"/>
      <c r="L12" s="59"/>
      <c r="M12" s="59"/>
      <c r="N12" s="59"/>
      <c r="O12" s="62"/>
      <c r="P12" s="62"/>
      <c r="Q12" s="62"/>
      <c r="R12" s="62"/>
      <c r="S12" s="62"/>
      <c r="T12" s="62"/>
      <c r="U12" s="62"/>
      <c r="V12" s="62"/>
      <c r="W12" s="59"/>
      <c r="X12" s="59"/>
      <c r="Y12" s="62"/>
      <c r="Z12" s="63">
        <f t="shared" si="3"/>
        <v>375.04</v>
      </c>
      <c r="AA12" s="75"/>
      <c r="AB12" s="75"/>
      <c r="AC12" s="75"/>
      <c r="AD12" s="64"/>
      <c r="AE12" s="65">
        <f t="shared" si="1"/>
        <v>0</v>
      </c>
      <c r="AF12" s="67">
        <f t="shared" si="2"/>
        <v>375.04</v>
      </c>
      <c r="AG12" s="78">
        <f>375.04*0.2</f>
        <v>75.00800000000001</v>
      </c>
    </row>
    <row r="13" spans="1:33" ht="14.25" hidden="1" customHeight="1">
      <c r="A13" s="80">
        <v>42893</v>
      </c>
      <c r="B13" s="296">
        <v>100699</v>
      </c>
      <c r="C13" s="297" t="s">
        <v>60</v>
      </c>
      <c r="D13" s="320">
        <v>289</v>
      </c>
      <c r="E13" s="59"/>
      <c r="F13" s="59"/>
      <c r="G13" s="60"/>
      <c r="H13" s="59"/>
      <c r="I13" s="59"/>
      <c r="J13" s="59"/>
      <c r="K13" s="59"/>
      <c r="L13" s="59"/>
      <c r="M13" s="59"/>
      <c r="N13" s="59"/>
      <c r="O13" s="62"/>
      <c r="P13" s="62"/>
      <c r="Q13" s="62"/>
      <c r="R13" s="62"/>
      <c r="S13" s="62"/>
      <c r="T13" s="62"/>
      <c r="U13" s="62"/>
      <c r="V13" s="62"/>
      <c r="W13" s="59"/>
      <c r="X13" s="59"/>
      <c r="Y13" s="62"/>
      <c r="Z13" s="63">
        <f t="shared" si="3"/>
        <v>0</v>
      </c>
      <c r="AA13" s="75"/>
      <c r="AB13" s="75"/>
      <c r="AC13" s="75">
        <v>289</v>
      </c>
      <c r="AD13" s="64"/>
      <c r="AE13" s="65">
        <f t="shared" si="1"/>
        <v>289</v>
      </c>
      <c r="AF13" s="67">
        <f t="shared" si="2"/>
        <v>289</v>
      </c>
      <c r="AG13" s="68">
        <v>48.17</v>
      </c>
    </row>
    <row r="14" spans="1:33" ht="14.25" hidden="1" customHeight="1">
      <c r="A14" s="80">
        <v>42926</v>
      </c>
      <c r="B14" s="296">
        <v>100700</v>
      </c>
      <c r="C14" s="297" t="s">
        <v>62</v>
      </c>
      <c r="D14" s="320">
        <v>21.68</v>
      </c>
      <c r="E14" s="59">
        <v>21.68</v>
      </c>
      <c r="F14" s="59"/>
      <c r="G14" s="60"/>
      <c r="H14" s="59"/>
      <c r="I14" s="59"/>
      <c r="J14" s="59"/>
      <c r="K14" s="59"/>
      <c r="L14" s="59"/>
      <c r="M14" s="59"/>
      <c r="N14" s="59"/>
      <c r="O14" s="62"/>
      <c r="P14" s="62"/>
      <c r="Q14" s="62"/>
      <c r="R14" s="62"/>
      <c r="S14" s="62"/>
      <c r="T14" s="62"/>
      <c r="U14" s="62"/>
      <c r="V14" s="62"/>
      <c r="W14" s="59"/>
      <c r="X14" s="59"/>
      <c r="Y14" s="62"/>
      <c r="Z14" s="63">
        <f t="shared" si="3"/>
        <v>21.68</v>
      </c>
      <c r="AA14" s="75"/>
      <c r="AB14" s="75"/>
      <c r="AC14" s="75"/>
      <c r="AD14" s="64"/>
      <c r="AE14" s="65">
        <f t="shared" si="1"/>
        <v>0</v>
      </c>
      <c r="AF14" s="67">
        <f t="shared" si="2"/>
        <v>21.68</v>
      </c>
      <c r="AG14" s="78"/>
    </row>
    <row r="15" spans="1:33" ht="14.25" hidden="1" customHeight="1">
      <c r="A15" s="80">
        <v>42926</v>
      </c>
      <c r="B15" s="296">
        <v>100701</v>
      </c>
      <c r="C15" s="297" t="s">
        <v>63</v>
      </c>
      <c r="D15" s="320">
        <v>52.8</v>
      </c>
      <c r="E15" s="59"/>
      <c r="F15" s="59"/>
      <c r="G15" s="60"/>
      <c r="H15" s="59"/>
      <c r="I15" s="59"/>
      <c r="J15" s="59"/>
      <c r="K15" s="59"/>
      <c r="L15" s="59">
        <v>52.8</v>
      </c>
      <c r="M15" s="59"/>
      <c r="N15" s="59"/>
      <c r="O15" s="62"/>
      <c r="P15" s="62"/>
      <c r="Q15" s="62"/>
      <c r="R15" s="62"/>
      <c r="S15" s="62"/>
      <c r="T15" s="62"/>
      <c r="U15" s="62"/>
      <c r="V15" s="62"/>
      <c r="W15" s="59"/>
      <c r="X15" s="59"/>
      <c r="Y15" s="62"/>
      <c r="Z15" s="63">
        <f t="shared" si="3"/>
        <v>52.8</v>
      </c>
      <c r="AA15" s="75"/>
      <c r="AB15" s="75"/>
      <c r="AC15" s="75"/>
      <c r="AD15" s="64"/>
      <c r="AE15" s="65">
        <f t="shared" si="1"/>
        <v>0</v>
      </c>
      <c r="AF15" s="67">
        <f t="shared" si="2"/>
        <v>52.8</v>
      </c>
      <c r="AG15" s="68">
        <f>52.8*0.2</f>
        <v>10.56</v>
      </c>
    </row>
    <row r="16" spans="1:33" ht="14.25" hidden="1" customHeight="1">
      <c r="A16" s="80">
        <v>42926</v>
      </c>
      <c r="B16" s="296">
        <v>100702</v>
      </c>
      <c r="C16" s="297" t="s">
        <v>64</v>
      </c>
      <c r="D16" s="320">
        <v>9.8000000000000007</v>
      </c>
      <c r="E16" s="59"/>
      <c r="F16" s="59"/>
      <c r="G16" s="60"/>
      <c r="H16" s="59"/>
      <c r="I16" s="59"/>
      <c r="J16" s="59">
        <v>9.8000000000000007</v>
      </c>
      <c r="K16" s="59"/>
      <c r="L16" s="59"/>
      <c r="M16" s="59"/>
      <c r="N16" s="59"/>
      <c r="O16" s="62"/>
      <c r="P16" s="62"/>
      <c r="Q16" s="62"/>
      <c r="R16" s="62"/>
      <c r="S16" s="62"/>
      <c r="T16" s="62"/>
      <c r="U16" s="62"/>
      <c r="V16" s="62"/>
      <c r="W16" s="59"/>
      <c r="X16" s="59"/>
      <c r="Y16" s="62"/>
      <c r="Z16" s="63">
        <f t="shared" si="3"/>
        <v>9.8000000000000007</v>
      </c>
      <c r="AA16" s="75"/>
      <c r="AB16" s="75"/>
      <c r="AC16" s="75"/>
      <c r="AD16" s="64"/>
      <c r="AE16" s="65">
        <f t="shared" si="1"/>
        <v>0</v>
      </c>
      <c r="AF16" s="67">
        <f t="shared" si="2"/>
        <v>9.8000000000000007</v>
      </c>
      <c r="AG16" s="78"/>
    </row>
    <row r="17" spans="1:33" ht="14.25" hidden="1" customHeight="1">
      <c r="A17" s="80">
        <v>42916</v>
      </c>
      <c r="B17" s="296">
        <v>100703</v>
      </c>
      <c r="C17" s="297" t="s">
        <v>133</v>
      </c>
      <c r="D17" s="320">
        <v>5</v>
      </c>
      <c r="E17" s="59"/>
      <c r="F17" s="59"/>
      <c r="G17" s="60"/>
      <c r="H17" s="59"/>
      <c r="I17" s="59"/>
      <c r="J17" s="59"/>
      <c r="K17" s="59"/>
      <c r="L17" s="59"/>
      <c r="M17" s="59"/>
      <c r="N17" s="59"/>
      <c r="O17" s="62"/>
      <c r="P17" s="62"/>
      <c r="Q17" s="62"/>
      <c r="R17" s="62"/>
      <c r="S17" s="62">
        <v>5</v>
      </c>
      <c r="T17" s="62"/>
      <c r="U17" s="62"/>
      <c r="V17" s="62"/>
      <c r="W17" s="59"/>
      <c r="X17" s="59"/>
      <c r="Y17" s="62"/>
      <c r="Z17" s="63">
        <f t="shared" si="3"/>
        <v>5</v>
      </c>
      <c r="AA17" s="75"/>
      <c r="AB17" s="75"/>
      <c r="AC17" s="75"/>
      <c r="AD17" s="64"/>
      <c r="AE17" s="65">
        <f t="shared" si="1"/>
        <v>0</v>
      </c>
      <c r="AF17" s="67">
        <f t="shared" si="2"/>
        <v>5</v>
      </c>
      <c r="AG17" s="68"/>
    </row>
    <row r="18" spans="1:33" ht="14.25" hidden="1" customHeight="1">
      <c r="A18" s="80">
        <v>42926</v>
      </c>
      <c r="B18" s="296">
        <v>100704</v>
      </c>
      <c r="C18" s="297" t="s">
        <v>66</v>
      </c>
      <c r="D18" s="320">
        <v>234</v>
      </c>
      <c r="E18" s="59"/>
      <c r="F18" s="59"/>
      <c r="G18" s="60"/>
      <c r="H18" s="59"/>
      <c r="I18" s="59"/>
      <c r="J18" s="59"/>
      <c r="K18" s="59"/>
      <c r="L18" s="59"/>
      <c r="M18" s="59"/>
      <c r="N18" s="59"/>
      <c r="O18" s="62">
        <v>234</v>
      </c>
      <c r="P18" s="62"/>
      <c r="Q18" s="62"/>
      <c r="R18" s="62"/>
      <c r="S18" s="62"/>
      <c r="T18" s="62"/>
      <c r="U18" s="62"/>
      <c r="V18" s="62"/>
      <c r="W18" s="59"/>
      <c r="X18" s="59"/>
      <c r="Y18" s="62"/>
      <c r="Z18" s="63">
        <f t="shared" si="3"/>
        <v>234</v>
      </c>
      <c r="AA18" s="75"/>
      <c r="AB18" s="75"/>
      <c r="AC18" s="75"/>
      <c r="AD18" s="64"/>
      <c r="AE18" s="65">
        <f t="shared" si="1"/>
        <v>0</v>
      </c>
      <c r="AF18" s="67">
        <f t="shared" si="2"/>
        <v>234</v>
      </c>
      <c r="AG18" s="68"/>
    </row>
    <row r="19" spans="1:33" ht="14.25" hidden="1" customHeight="1">
      <c r="A19" s="87">
        <v>42926</v>
      </c>
      <c r="B19" s="298">
        <v>100705</v>
      </c>
      <c r="C19" s="299" t="s">
        <v>55</v>
      </c>
      <c r="D19" s="321">
        <v>87.86</v>
      </c>
      <c r="E19" s="59"/>
      <c r="F19" s="59"/>
      <c r="G19" s="60"/>
      <c r="H19" s="59"/>
      <c r="I19" s="59"/>
      <c r="J19" s="59"/>
      <c r="K19" s="59"/>
      <c r="L19" s="59"/>
      <c r="M19" s="59"/>
      <c r="N19" s="59"/>
      <c r="O19" s="62"/>
      <c r="P19" s="62"/>
      <c r="Q19" s="62"/>
      <c r="R19" s="62"/>
      <c r="S19" s="62"/>
      <c r="T19" s="62"/>
      <c r="U19" s="62"/>
      <c r="V19" s="62"/>
      <c r="W19" s="59">
        <v>87.86</v>
      </c>
      <c r="X19" s="59"/>
      <c r="Y19" s="62"/>
      <c r="Z19" s="63">
        <f t="shared" si="3"/>
        <v>87.86</v>
      </c>
      <c r="AA19" s="75"/>
      <c r="AB19" s="75"/>
      <c r="AC19" s="75"/>
      <c r="AD19" s="64"/>
      <c r="AE19" s="65">
        <f t="shared" si="1"/>
        <v>0</v>
      </c>
      <c r="AF19" s="67">
        <f t="shared" si="2"/>
        <v>87.86</v>
      </c>
      <c r="AG19" s="92"/>
    </row>
    <row r="20" spans="1:33" ht="14.25" customHeight="1">
      <c r="A20" s="407">
        <v>42926</v>
      </c>
      <c r="B20" s="408">
        <v>100706</v>
      </c>
      <c r="C20" s="409" t="s">
        <v>135</v>
      </c>
      <c r="D20" s="410">
        <v>13.09</v>
      </c>
      <c r="E20" s="59"/>
      <c r="F20" s="59"/>
      <c r="G20" s="60"/>
      <c r="H20" s="59"/>
      <c r="I20" s="59"/>
      <c r="J20" s="59"/>
      <c r="K20" s="59"/>
      <c r="L20" s="59"/>
      <c r="M20" s="59"/>
      <c r="N20" s="59"/>
      <c r="O20" s="62"/>
      <c r="P20" s="62"/>
      <c r="Q20" s="62"/>
      <c r="R20" s="62"/>
      <c r="S20" s="62"/>
      <c r="T20" s="62"/>
      <c r="U20" s="62"/>
      <c r="V20" s="62"/>
      <c r="W20" s="59"/>
      <c r="X20" s="59"/>
      <c r="Y20" s="62"/>
      <c r="Z20" s="63">
        <f t="shared" si="3"/>
        <v>0</v>
      </c>
      <c r="AA20" s="75">
        <v>13.09</v>
      </c>
      <c r="AB20" s="75"/>
      <c r="AC20" s="75"/>
      <c r="AD20" s="64"/>
      <c r="AE20" s="65">
        <f t="shared" si="1"/>
        <v>13.09</v>
      </c>
      <c r="AF20" s="67">
        <f t="shared" si="2"/>
        <v>13.09</v>
      </c>
      <c r="AG20" s="93">
        <v>2.1800000000000002</v>
      </c>
    </row>
    <row r="21" spans="1:33" ht="14.25" customHeight="1">
      <c r="A21" s="407">
        <v>42926</v>
      </c>
      <c r="B21" s="408">
        <v>100707</v>
      </c>
      <c r="C21" s="409" t="s">
        <v>134</v>
      </c>
      <c r="D21" s="410">
        <v>11</v>
      </c>
      <c r="E21" s="59"/>
      <c r="F21" s="59"/>
      <c r="G21" s="60"/>
      <c r="H21" s="59"/>
      <c r="I21" s="59"/>
      <c r="J21" s="59"/>
      <c r="K21" s="59"/>
      <c r="L21" s="59"/>
      <c r="M21" s="59"/>
      <c r="N21" s="59"/>
      <c r="O21" s="62"/>
      <c r="P21" s="62"/>
      <c r="Q21" s="62"/>
      <c r="R21" s="94"/>
      <c r="S21" s="62"/>
      <c r="T21" s="62"/>
      <c r="U21" s="62"/>
      <c r="V21" s="62"/>
      <c r="W21" s="59"/>
      <c r="X21" s="59"/>
      <c r="Y21" s="62"/>
      <c r="Z21" s="63">
        <f t="shared" si="3"/>
        <v>0</v>
      </c>
      <c r="AA21" s="75">
        <v>11</v>
      </c>
      <c r="AB21" s="75"/>
      <c r="AC21" s="75"/>
      <c r="AD21" s="64"/>
      <c r="AE21" s="65">
        <f t="shared" si="1"/>
        <v>11</v>
      </c>
      <c r="AF21" s="67">
        <f t="shared" si="2"/>
        <v>11</v>
      </c>
      <c r="AG21" s="92">
        <v>1.83</v>
      </c>
    </row>
    <row r="22" spans="1:33" ht="14.25" hidden="1" customHeight="1">
      <c r="A22" s="87">
        <v>42926</v>
      </c>
      <c r="B22" s="298">
        <v>100708</v>
      </c>
      <c r="C22" s="299" t="s">
        <v>129</v>
      </c>
      <c r="D22" s="321">
        <v>40</v>
      </c>
      <c r="E22" s="59"/>
      <c r="F22" s="59"/>
      <c r="G22" s="60"/>
      <c r="H22" s="59"/>
      <c r="I22" s="59"/>
      <c r="J22" s="59"/>
      <c r="K22" s="59"/>
      <c r="L22" s="59"/>
      <c r="M22" s="59"/>
      <c r="N22" s="59"/>
      <c r="O22" s="62"/>
      <c r="P22" s="62"/>
      <c r="Q22" s="62"/>
      <c r="R22" s="62">
        <v>20</v>
      </c>
      <c r="S22" s="62">
        <v>20</v>
      </c>
      <c r="T22" s="62"/>
      <c r="U22" s="62"/>
      <c r="V22" s="62"/>
      <c r="W22" s="59"/>
      <c r="X22" s="59"/>
      <c r="Y22" s="62"/>
      <c r="Z22" s="63">
        <f t="shared" si="3"/>
        <v>40</v>
      </c>
      <c r="AA22" s="75"/>
      <c r="AB22" s="75"/>
      <c r="AC22" s="75"/>
      <c r="AD22" s="64"/>
      <c r="AE22" s="65">
        <f t="shared" si="1"/>
        <v>0</v>
      </c>
      <c r="AF22" s="67">
        <f t="shared" si="2"/>
        <v>40</v>
      </c>
      <c r="AG22" s="92"/>
    </row>
    <row r="23" spans="1:33" ht="14.25" hidden="1" customHeight="1">
      <c r="A23" s="95">
        <v>42949</v>
      </c>
      <c r="B23" s="298">
        <v>100709</v>
      </c>
      <c r="C23" s="299" t="s">
        <v>70</v>
      </c>
      <c r="D23" s="321">
        <v>564.26</v>
      </c>
      <c r="E23" s="59"/>
      <c r="F23" s="59">
        <v>564.26</v>
      </c>
      <c r="G23" s="60"/>
      <c r="H23" s="59"/>
      <c r="I23" s="59"/>
      <c r="J23" s="59"/>
      <c r="K23" s="59"/>
      <c r="L23" s="59"/>
      <c r="M23" s="59"/>
      <c r="N23" s="59"/>
      <c r="O23" s="62"/>
      <c r="P23" s="62"/>
      <c r="Q23" s="62"/>
      <c r="R23" s="94"/>
      <c r="S23" s="62"/>
      <c r="T23" s="62"/>
      <c r="U23" s="62"/>
      <c r="V23" s="62"/>
      <c r="W23" s="59"/>
      <c r="X23" s="59"/>
      <c r="Y23" s="62"/>
      <c r="Z23" s="63">
        <f t="shared" si="3"/>
        <v>564.26</v>
      </c>
      <c r="AA23" s="75"/>
      <c r="AB23" s="75"/>
      <c r="AC23" s="75"/>
      <c r="AD23" s="64"/>
      <c r="AE23" s="65">
        <f t="shared" si="1"/>
        <v>0</v>
      </c>
      <c r="AF23" s="67">
        <f t="shared" si="2"/>
        <v>564.26</v>
      </c>
      <c r="AG23" s="92"/>
    </row>
    <row r="24" spans="1:33" ht="14.25" hidden="1" customHeight="1">
      <c r="A24" s="95">
        <v>42949</v>
      </c>
      <c r="B24" s="298">
        <v>100710</v>
      </c>
      <c r="C24" s="299" t="s">
        <v>71</v>
      </c>
      <c r="D24" s="321">
        <v>141</v>
      </c>
      <c r="E24" s="59"/>
      <c r="F24" s="59">
        <v>141</v>
      </c>
      <c r="G24" s="60"/>
      <c r="H24" s="59"/>
      <c r="I24" s="59"/>
      <c r="J24" s="59"/>
      <c r="K24" s="59"/>
      <c r="L24" s="59"/>
      <c r="M24" s="59"/>
      <c r="N24" s="59"/>
      <c r="O24" s="62"/>
      <c r="P24" s="62"/>
      <c r="Q24" s="62"/>
      <c r="R24" s="94"/>
      <c r="S24" s="62"/>
      <c r="T24" s="62"/>
      <c r="U24" s="62"/>
      <c r="V24" s="62"/>
      <c r="W24" s="59"/>
      <c r="X24" s="59"/>
      <c r="Y24" s="62"/>
      <c r="Z24" s="63">
        <f t="shared" si="3"/>
        <v>141</v>
      </c>
      <c r="AA24" s="75"/>
      <c r="AB24" s="75"/>
      <c r="AC24" s="75"/>
      <c r="AD24" s="64"/>
      <c r="AE24" s="65">
        <f t="shared" si="1"/>
        <v>0</v>
      </c>
      <c r="AF24" s="67">
        <f t="shared" si="2"/>
        <v>141</v>
      </c>
      <c r="AG24" s="92"/>
    </row>
    <row r="25" spans="1:33" ht="14.25" hidden="1" customHeight="1">
      <c r="A25" s="95">
        <v>42949</v>
      </c>
      <c r="B25" s="298">
        <v>100711</v>
      </c>
      <c r="C25" s="299" t="s">
        <v>72</v>
      </c>
      <c r="D25" s="321">
        <v>22.98</v>
      </c>
      <c r="E25" s="59"/>
      <c r="F25" s="59"/>
      <c r="G25" s="60"/>
      <c r="H25" s="59">
        <v>22.98</v>
      </c>
      <c r="I25" s="59"/>
      <c r="J25" s="59"/>
      <c r="K25" s="59"/>
      <c r="L25" s="59"/>
      <c r="M25" s="59"/>
      <c r="N25" s="59"/>
      <c r="O25" s="62"/>
      <c r="P25" s="62"/>
      <c r="Q25" s="62"/>
      <c r="R25" s="94"/>
      <c r="S25" s="62"/>
      <c r="T25" s="62"/>
      <c r="U25" s="62"/>
      <c r="V25" s="62"/>
      <c r="W25" s="59"/>
      <c r="X25" s="59"/>
      <c r="Y25" s="62"/>
      <c r="Z25" s="63">
        <f t="shared" si="3"/>
        <v>22.98</v>
      </c>
      <c r="AA25" s="75"/>
      <c r="AB25" s="75"/>
      <c r="AC25" s="75"/>
      <c r="AD25" s="64"/>
      <c r="AE25" s="65">
        <f t="shared" si="1"/>
        <v>0</v>
      </c>
      <c r="AF25" s="67">
        <f t="shared" si="2"/>
        <v>22.98</v>
      </c>
      <c r="AG25" s="92"/>
    </row>
    <row r="26" spans="1:33" ht="14.25" hidden="1" customHeight="1">
      <c r="A26" s="95">
        <v>42949</v>
      </c>
      <c r="B26" s="298">
        <v>100712</v>
      </c>
      <c r="C26" s="299" t="s">
        <v>136</v>
      </c>
      <c r="D26" s="321">
        <v>120</v>
      </c>
      <c r="E26" s="59"/>
      <c r="F26" s="59"/>
      <c r="G26" s="60"/>
      <c r="H26" s="59"/>
      <c r="I26" s="59"/>
      <c r="J26" s="59"/>
      <c r="K26" s="59"/>
      <c r="L26" s="59"/>
      <c r="M26" s="59"/>
      <c r="N26" s="59">
        <v>120</v>
      </c>
      <c r="O26" s="62"/>
      <c r="P26" s="62"/>
      <c r="Q26" s="62"/>
      <c r="R26" s="94"/>
      <c r="S26" s="62"/>
      <c r="T26" s="62"/>
      <c r="U26" s="62"/>
      <c r="V26" s="62"/>
      <c r="W26" s="59"/>
      <c r="X26" s="59"/>
      <c r="Y26" s="62"/>
      <c r="Z26" s="63">
        <f t="shared" si="3"/>
        <v>120</v>
      </c>
      <c r="AA26" s="75"/>
      <c r="AB26" s="75"/>
      <c r="AC26" s="75"/>
      <c r="AD26" s="64"/>
      <c r="AE26" s="65">
        <f t="shared" si="1"/>
        <v>0</v>
      </c>
      <c r="AF26" s="67">
        <f t="shared" si="2"/>
        <v>120</v>
      </c>
      <c r="AG26" s="92"/>
    </row>
    <row r="27" spans="1:33" ht="14.25" hidden="1" customHeight="1">
      <c r="A27" s="96">
        <v>42949</v>
      </c>
      <c r="B27" s="300">
        <v>100713</v>
      </c>
      <c r="C27" s="297" t="s">
        <v>74</v>
      </c>
      <c r="D27" s="320">
        <v>290.64999999999998</v>
      </c>
      <c r="E27" s="59"/>
      <c r="F27" s="59">
        <v>290.64999999999998</v>
      </c>
      <c r="G27" s="60"/>
      <c r="H27" s="59"/>
      <c r="I27" s="59"/>
      <c r="J27" s="59"/>
      <c r="K27" s="59"/>
      <c r="L27" s="59"/>
      <c r="M27" s="59"/>
      <c r="N27" s="59"/>
      <c r="O27" s="62"/>
      <c r="P27" s="62"/>
      <c r="Q27" s="62"/>
      <c r="R27" s="62"/>
      <c r="S27" s="62"/>
      <c r="T27" s="62"/>
      <c r="U27" s="62"/>
      <c r="V27" s="62"/>
      <c r="W27" s="59"/>
      <c r="X27" s="59"/>
      <c r="Y27" s="62"/>
      <c r="Z27" s="63">
        <f t="shared" si="3"/>
        <v>290.64999999999998</v>
      </c>
      <c r="AA27" s="75"/>
      <c r="AB27" s="75"/>
      <c r="AC27" s="75"/>
      <c r="AD27" s="64"/>
      <c r="AE27" s="65">
        <f t="shared" si="1"/>
        <v>0</v>
      </c>
      <c r="AF27" s="67">
        <f t="shared" si="2"/>
        <v>290.64999999999998</v>
      </c>
      <c r="AG27" s="92"/>
    </row>
    <row r="28" spans="1:33" ht="14.25" hidden="1" customHeight="1">
      <c r="A28" s="96">
        <v>42949</v>
      </c>
      <c r="B28" s="296">
        <v>100714</v>
      </c>
      <c r="C28" s="297" t="s">
        <v>75</v>
      </c>
      <c r="D28" s="320">
        <v>71</v>
      </c>
      <c r="E28" s="59"/>
      <c r="F28" s="59">
        <v>71</v>
      </c>
      <c r="G28" s="60"/>
      <c r="H28" s="59"/>
      <c r="I28" s="59"/>
      <c r="J28" s="59"/>
      <c r="K28" s="59"/>
      <c r="L28" s="59"/>
      <c r="M28" s="59"/>
      <c r="N28" s="59"/>
      <c r="O28" s="62"/>
      <c r="P28" s="62"/>
      <c r="Q28" s="62"/>
      <c r="R28" s="62"/>
      <c r="S28" s="62"/>
      <c r="T28" s="62"/>
      <c r="U28" s="62"/>
      <c r="V28" s="62"/>
      <c r="W28" s="59"/>
      <c r="X28" s="59"/>
      <c r="Y28" s="62"/>
      <c r="Z28" s="63">
        <f t="shared" si="3"/>
        <v>71</v>
      </c>
      <c r="AA28" s="75"/>
      <c r="AB28" s="75"/>
      <c r="AC28" s="75"/>
      <c r="AD28" s="64"/>
      <c r="AE28" s="65">
        <f t="shared" si="1"/>
        <v>0</v>
      </c>
      <c r="AF28" s="67">
        <f t="shared" si="2"/>
        <v>71</v>
      </c>
      <c r="AG28" s="92"/>
    </row>
    <row r="29" spans="1:33" ht="14.25" hidden="1" customHeight="1">
      <c r="A29" s="98">
        <v>42949</v>
      </c>
      <c r="B29" s="298">
        <v>100715</v>
      </c>
      <c r="C29" s="299" t="s">
        <v>137</v>
      </c>
      <c r="D29" s="321">
        <v>565</v>
      </c>
      <c r="E29" s="59"/>
      <c r="F29" s="59"/>
      <c r="G29" s="60"/>
      <c r="H29" s="59"/>
      <c r="I29" s="59"/>
      <c r="J29" s="59"/>
      <c r="K29" s="59"/>
      <c r="L29" s="59"/>
      <c r="M29" s="59"/>
      <c r="N29" s="59"/>
      <c r="O29" s="62"/>
      <c r="P29" s="62"/>
      <c r="Q29" s="62"/>
      <c r="R29" s="62"/>
      <c r="S29" s="62"/>
      <c r="T29" s="62"/>
      <c r="U29" s="62"/>
      <c r="V29" s="62"/>
      <c r="W29" s="59"/>
      <c r="X29" s="59"/>
      <c r="Y29" s="62"/>
      <c r="Z29" s="63">
        <f t="shared" si="3"/>
        <v>0</v>
      </c>
      <c r="AA29" s="75"/>
      <c r="AB29" s="75"/>
      <c r="AC29" s="75">
        <v>565</v>
      </c>
      <c r="AD29" s="64"/>
      <c r="AE29" s="65">
        <f t="shared" si="1"/>
        <v>565</v>
      </c>
      <c r="AF29" s="99">
        <f t="shared" si="2"/>
        <v>565</v>
      </c>
      <c r="AG29" s="100"/>
    </row>
    <row r="30" spans="1:33" ht="14.25" hidden="1" customHeight="1">
      <c r="A30" s="101" t="s">
        <v>77</v>
      </c>
      <c r="B30" s="301" t="s">
        <v>78</v>
      </c>
      <c r="C30" s="302" t="s">
        <v>79</v>
      </c>
      <c r="D30" s="322">
        <v>36.5</v>
      </c>
      <c r="E30" s="59"/>
      <c r="F30" s="73">
        <v>36.5</v>
      </c>
      <c r="G30" s="60"/>
      <c r="H30" s="59"/>
      <c r="I30" s="59"/>
      <c r="J30" s="59"/>
      <c r="K30" s="59"/>
      <c r="L30" s="59"/>
      <c r="M30" s="59"/>
      <c r="N30" s="59"/>
      <c r="O30" s="62"/>
      <c r="P30" s="62"/>
      <c r="Q30" s="62"/>
      <c r="R30" s="62"/>
      <c r="S30" s="62"/>
      <c r="T30" s="62"/>
      <c r="U30" s="62"/>
      <c r="V30" s="62"/>
      <c r="W30" s="59"/>
      <c r="X30" s="59"/>
      <c r="Y30" s="62"/>
      <c r="Z30" s="63">
        <f t="shared" si="3"/>
        <v>36.5</v>
      </c>
      <c r="AA30" s="75"/>
      <c r="AB30" s="75"/>
      <c r="AC30" s="75"/>
      <c r="AD30" s="64"/>
      <c r="AE30" s="65">
        <f t="shared" si="1"/>
        <v>0</v>
      </c>
      <c r="AF30" s="99">
        <f t="shared" si="2"/>
        <v>36.5</v>
      </c>
      <c r="AG30" s="100"/>
    </row>
    <row r="31" spans="1:33" ht="14.25" hidden="1" customHeight="1">
      <c r="A31" s="101" t="s">
        <v>77</v>
      </c>
      <c r="B31" s="301" t="s">
        <v>80</v>
      </c>
      <c r="C31" s="302" t="s">
        <v>81</v>
      </c>
      <c r="D31" s="322">
        <v>52.46</v>
      </c>
      <c r="E31" s="59"/>
      <c r="F31" s="59"/>
      <c r="G31" s="60"/>
      <c r="H31" s="73">
        <v>52.46</v>
      </c>
      <c r="I31" s="59"/>
      <c r="J31" s="59"/>
      <c r="K31" s="59"/>
      <c r="L31" s="59"/>
      <c r="M31" s="59"/>
      <c r="N31" s="59"/>
      <c r="O31" s="62"/>
      <c r="P31" s="62"/>
      <c r="Q31" s="62"/>
      <c r="R31" s="62"/>
      <c r="S31" s="62"/>
      <c r="T31" s="62"/>
      <c r="U31" s="62"/>
      <c r="V31" s="62"/>
      <c r="W31" s="59"/>
      <c r="X31" s="59"/>
      <c r="Y31" s="62"/>
      <c r="Z31" s="63">
        <f t="shared" si="3"/>
        <v>52.46</v>
      </c>
      <c r="AA31" s="75"/>
      <c r="AB31" s="75"/>
      <c r="AC31" s="75"/>
      <c r="AD31" s="64"/>
      <c r="AE31" s="65">
        <f t="shared" si="1"/>
        <v>0</v>
      </c>
      <c r="AF31" s="99">
        <f t="shared" si="2"/>
        <v>52.46</v>
      </c>
      <c r="AG31" s="100"/>
    </row>
    <row r="32" spans="1:33" ht="14.25" hidden="1" customHeight="1">
      <c r="A32" s="101" t="s">
        <v>77</v>
      </c>
      <c r="B32" s="301" t="s">
        <v>82</v>
      </c>
      <c r="C32" s="302" t="s">
        <v>83</v>
      </c>
      <c r="D32" s="322">
        <v>106.89</v>
      </c>
      <c r="E32" s="59"/>
      <c r="F32" s="59"/>
      <c r="G32" s="60"/>
      <c r="H32" s="59"/>
      <c r="I32" s="59"/>
      <c r="J32" s="59"/>
      <c r="K32" s="59"/>
      <c r="L32" s="59"/>
      <c r="M32" s="59"/>
      <c r="N32" s="59"/>
      <c r="O32" s="62"/>
      <c r="P32" s="62"/>
      <c r="Q32" s="62"/>
      <c r="R32" s="62"/>
      <c r="S32" s="62"/>
      <c r="T32" s="62"/>
      <c r="U32" s="62"/>
      <c r="V32" s="62"/>
      <c r="W32" s="73">
        <v>106.89</v>
      </c>
      <c r="X32" s="59"/>
      <c r="Y32" s="62"/>
      <c r="Z32" s="63">
        <f t="shared" si="3"/>
        <v>106.89</v>
      </c>
      <c r="AA32" s="75"/>
      <c r="AB32" s="75"/>
      <c r="AC32" s="75"/>
      <c r="AD32" s="64"/>
      <c r="AE32" s="65">
        <f t="shared" si="1"/>
        <v>0</v>
      </c>
      <c r="AF32" s="99">
        <f t="shared" si="2"/>
        <v>106.89</v>
      </c>
      <c r="AG32" s="100"/>
    </row>
    <row r="33" spans="1:33" ht="14.25" hidden="1" customHeight="1">
      <c r="A33" s="101" t="s">
        <v>77</v>
      </c>
      <c r="B33" s="301" t="s">
        <v>84</v>
      </c>
      <c r="C33" s="302" t="s">
        <v>85</v>
      </c>
      <c r="D33" s="322">
        <v>197.77</v>
      </c>
      <c r="E33" s="59"/>
      <c r="F33" s="73">
        <v>197.77</v>
      </c>
      <c r="G33" s="60"/>
      <c r="H33" s="59"/>
      <c r="I33" s="59"/>
      <c r="J33" s="59"/>
      <c r="K33" s="59"/>
      <c r="L33" s="59"/>
      <c r="M33" s="59"/>
      <c r="N33" s="59"/>
      <c r="O33" s="62"/>
      <c r="P33" s="62"/>
      <c r="Q33" s="62"/>
      <c r="R33" s="62"/>
      <c r="S33" s="62"/>
      <c r="T33" s="62"/>
      <c r="U33" s="62"/>
      <c r="V33" s="62"/>
      <c r="W33" s="59"/>
      <c r="X33" s="59"/>
      <c r="Y33" s="62"/>
      <c r="Z33" s="63">
        <f t="shared" si="3"/>
        <v>197.77</v>
      </c>
      <c r="AA33" s="75"/>
      <c r="AB33" s="75"/>
      <c r="AC33" s="75"/>
      <c r="AD33" s="64"/>
      <c r="AE33" s="65">
        <f t="shared" si="1"/>
        <v>0</v>
      </c>
      <c r="AF33" s="99">
        <f t="shared" si="2"/>
        <v>197.77</v>
      </c>
      <c r="AG33" s="100"/>
    </row>
    <row r="34" spans="1:33" ht="14.25" hidden="1" customHeight="1">
      <c r="A34" s="101" t="s">
        <v>77</v>
      </c>
      <c r="B34" s="301" t="s">
        <v>86</v>
      </c>
      <c r="C34" s="302" t="s">
        <v>87</v>
      </c>
      <c r="D34" s="322">
        <v>0.99</v>
      </c>
      <c r="E34" s="73">
        <v>0.99</v>
      </c>
      <c r="F34" s="59"/>
      <c r="G34" s="60"/>
      <c r="H34" s="59"/>
      <c r="I34" s="59"/>
      <c r="J34" s="59"/>
      <c r="K34" s="59"/>
      <c r="L34" s="59"/>
      <c r="M34" s="59"/>
      <c r="N34" s="59"/>
      <c r="O34" s="62"/>
      <c r="P34" s="62"/>
      <c r="Q34" s="62"/>
      <c r="R34" s="62"/>
      <c r="S34" s="62"/>
      <c r="T34" s="62"/>
      <c r="U34" s="62"/>
      <c r="V34" s="62"/>
      <c r="W34" s="59"/>
      <c r="X34" s="59"/>
      <c r="Y34" s="62"/>
      <c r="Z34" s="63">
        <f t="shared" si="3"/>
        <v>0.99</v>
      </c>
      <c r="AA34" s="75"/>
      <c r="AB34" s="75"/>
      <c r="AC34" s="75"/>
      <c r="AD34" s="64"/>
      <c r="AE34" s="65">
        <f t="shared" si="1"/>
        <v>0</v>
      </c>
      <c r="AF34" s="99">
        <f t="shared" si="2"/>
        <v>0.99</v>
      </c>
      <c r="AG34" s="100"/>
    </row>
    <row r="35" spans="1:33" ht="14.25" hidden="1" customHeight="1">
      <c r="A35" s="101" t="s">
        <v>77</v>
      </c>
      <c r="B35" s="301" t="s">
        <v>88</v>
      </c>
      <c r="C35" s="303" t="s">
        <v>89</v>
      </c>
      <c r="D35" s="323">
        <v>41</v>
      </c>
      <c r="E35" s="59"/>
      <c r="F35" s="73">
        <v>41</v>
      </c>
      <c r="G35" s="60"/>
      <c r="H35" s="59"/>
      <c r="I35" s="59"/>
      <c r="J35" s="59"/>
      <c r="K35" s="59"/>
      <c r="L35" s="59"/>
      <c r="M35" s="59"/>
      <c r="N35" s="59"/>
      <c r="O35" s="62"/>
      <c r="P35" s="62"/>
      <c r="Q35" s="62"/>
      <c r="R35" s="62"/>
      <c r="S35" s="62"/>
      <c r="T35" s="62"/>
      <c r="U35" s="62"/>
      <c r="V35" s="62"/>
      <c r="W35" s="59"/>
      <c r="X35" s="59"/>
      <c r="Y35" s="62"/>
      <c r="Z35" s="63">
        <f t="shared" si="3"/>
        <v>41</v>
      </c>
      <c r="AA35" s="75"/>
      <c r="AB35" s="75"/>
      <c r="AC35" s="75"/>
      <c r="AD35" s="64"/>
      <c r="AE35" s="65">
        <f t="shared" si="1"/>
        <v>0</v>
      </c>
      <c r="AF35" s="99">
        <f t="shared" si="2"/>
        <v>41</v>
      </c>
      <c r="AG35" s="100"/>
    </row>
    <row r="36" spans="1:33" ht="14.25" hidden="1" customHeight="1">
      <c r="A36" s="101" t="s">
        <v>77</v>
      </c>
      <c r="B36" s="301" t="s">
        <v>90</v>
      </c>
      <c r="C36" s="303" t="s">
        <v>138</v>
      </c>
      <c r="D36" s="323">
        <v>180</v>
      </c>
      <c r="E36" s="73">
        <v>180</v>
      </c>
      <c r="F36" s="59"/>
      <c r="G36" s="60"/>
      <c r="H36" s="59"/>
      <c r="I36" s="59"/>
      <c r="J36" s="59"/>
      <c r="K36" s="59"/>
      <c r="L36" s="59"/>
      <c r="M36" s="59"/>
      <c r="N36" s="59"/>
      <c r="O36" s="62"/>
      <c r="P36" s="62"/>
      <c r="Q36" s="62"/>
      <c r="R36" s="62"/>
      <c r="S36" s="62"/>
      <c r="T36" s="62"/>
      <c r="U36" s="62"/>
      <c r="V36" s="62"/>
      <c r="W36" s="59"/>
      <c r="X36" s="59"/>
      <c r="Y36" s="62"/>
      <c r="Z36" s="63">
        <v>0</v>
      </c>
      <c r="AA36" s="75"/>
      <c r="AB36" s="75"/>
      <c r="AC36" s="75">
        <v>180</v>
      </c>
      <c r="AD36" s="64"/>
      <c r="AE36" s="65">
        <f t="shared" si="1"/>
        <v>180</v>
      </c>
      <c r="AF36" s="99">
        <f t="shared" si="2"/>
        <v>180</v>
      </c>
      <c r="AG36" s="100"/>
    </row>
    <row r="37" spans="1:33" ht="14.25" hidden="1" customHeight="1">
      <c r="A37" s="107" t="s">
        <v>92</v>
      </c>
      <c r="B37" s="301" t="s">
        <v>93</v>
      </c>
      <c r="C37" s="303" t="s">
        <v>139</v>
      </c>
      <c r="D37" s="323">
        <v>80</v>
      </c>
      <c r="E37" s="59"/>
      <c r="F37" s="59"/>
      <c r="G37" s="60"/>
      <c r="H37" s="59"/>
      <c r="I37" s="59"/>
      <c r="J37" s="59"/>
      <c r="K37" s="59"/>
      <c r="L37" s="59"/>
      <c r="M37" s="59"/>
      <c r="N37" s="59"/>
      <c r="O37" s="62"/>
      <c r="P37" s="62"/>
      <c r="Q37" s="62"/>
      <c r="R37" s="108"/>
      <c r="S37" s="62"/>
      <c r="T37" s="62"/>
      <c r="U37" s="62"/>
      <c r="V37" s="62"/>
      <c r="W37" s="59"/>
      <c r="X37" s="59"/>
      <c r="Y37" s="62">
        <v>80</v>
      </c>
      <c r="Z37" s="63">
        <f t="shared" si="3"/>
        <v>80</v>
      </c>
      <c r="AA37" s="75"/>
      <c r="AB37" s="75"/>
      <c r="AC37" s="75"/>
      <c r="AD37" s="64"/>
      <c r="AE37" s="65">
        <f t="shared" si="1"/>
        <v>0</v>
      </c>
      <c r="AF37" s="99">
        <f t="shared" si="2"/>
        <v>80</v>
      </c>
      <c r="AG37" s="100"/>
    </row>
    <row r="38" spans="1:33" ht="14.25" hidden="1" customHeight="1">
      <c r="A38" s="109">
        <v>43012</v>
      </c>
      <c r="B38" s="301" t="s">
        <v>95</v>
      </c>
      <c r="C38" s="303" t="s">
        <v>85</v>
      </c>
      <c r="D38" s="323">
        <v>178.1</v>
      </c>
      <c r="E38" s="59"/>
      <c r="F38" s="73">
        <v>178.1</v>
      </c>
      <c r="G38" s="60"/>
      <c r="H38" s="59"/>
      <c r="I38" s="59"/>
      <c r="J38" s="59"/>
      <c r="K38" s="59"/>
      <c r="L38" s="59"/>
      <c r="M38" s="59"/>
      <c r="N38" s="59"/>
      <c r="O38" s="62"/>
      <c r="P38" s="62"/>
      <c r="Q38" s="62"/>
      <c r="R38" s="62"/>
      <c r="S38" s="62"/>
      <c r="T38" s="62"/>
      <c r="U38" s="62"/>
      <c r="V38" s="62"/>
      <c r="W38" s="59"/>
      <c r="X38" s="59"/>
      <c r="Y38" s="62"/>
      <c r="Z38" s="63">
        <f t="shared" si="3"/>
        <v>178.1</v>
      </c>
      <c r="AA38" s="75"/>
      <c r="AB38" s="75"/>
      <c r="AC38" s="75"/>
      <c r="AD38" s="64"/>
      <c r="AE38" s="65">
        <f t="shared" si="1"/>
        <v>0</v>
      </c>
      <c r="AF38" s="99">
        <f t="shared" si="2"/>
        <v>178.1</v>
      </c>
      <c r="AG38" s="100"/>
    </row>
    <row r="39" spans="1:33" ht="14.25" hidden="1" customHeight="1">
      <c r="A39" s="109">
        <v>43012</v>
      </c>
      <c r="B39" s="301" t="s">
        <v>96</v>
      </c>
      <c r="C39" s="303" t="s">
        <v>89</v>
      </c>
      <c r="D39" s="323">
        <v>41.2</v>
      </c>
      <c r="E39" s="59"/>
      <c r="F39" s="73">
        <v>41.2</v>
      </c>
      <c r="G39" s="60"/>
      <c r="H39" s="59"/>
      <c r="I39" s="59"/>
      <c r="J39" s="59"/>
      <c r="K39" s="59"/>
      <c r="L39" s="59"/>
      <c r="M39" s="59"/>
      <c r="N39" s="59"/>
      <c r="O39" s="62"/>
      <c r="P39" s="62"/>
      <c r="Q39" s="62"/>
      <c r="R39" s="62"/>
      <c r="S39" s="62"/>
      <c r="T39" s="62"/>
      <c r="U39" s="62"/>
      <c r="V39" s="62"/>
      <c r="W39" s="59"/>
      <c r="X39" s="59"/>
      <c r="Y39" s="62"/>
      <c r="Z39" s="63">
        <f t="shared" si="3"/>
        <v>41.2</v>
      </c>
      <c r="AA39" s="75"/>
      <c r="AB39" s="75"/>
      <c r="AC39" s="75"/>
      <c r="AD39" s="64"/>
      <c r="AE39" s="65">
        <f t="shared" si="1"/>
        <v>0</v>
      </c>
      <c r="AF39" s="99">
        <f t="shared" si="2"/>
        <v>41.2</v>
      </c>
      <c r="AG39" s="100"/>
    </row>
    <row r="40" spans="1:33" ht="14.25" hidden="1" customHeight="1">
      <c r="A40" s="109">
        <v>43012</v>
      </c>
      <c r="B40" s="301" t="s">
        <v>97</v>
      </c>
      <c r="C40" s="303" t="s">
        <v>98</v>
      </c>
      <c r="D40" s="323">
        <v>384.97</v>
      </c>
      <c r="E40" s="59"/>
      <c r="F40" s="59"/>
      <c r="G40" s="60"/>
      <c r="H40" s="73"/>
      <c r="I40" s="59"/>
      <c r="J40" s="59"/>
      <c r="K40" s="59"/>
      <c r="L40" s="59"/>
      <c r="M40" s="59"/>
      <c r="N40" s="59"/>
      <c r="O40" s="62"/>
      <c r="P40" s="62"/>
      <c r="Q40" s="62"/>
      <c r="R40" s="62"/>
      <c r="S40" s="62"/>
      <c r="T40" s="62"/>
      <c r="U40" s="62"/>
      <c r="V40" s="62"/>
      <c r="W40" s="59"/>
      <c r="X40" s="59"/>
      <c r="Y40" s="62"/>
      <c r="Z40" s="63">
        <f t="shared" si="3"/>
        <v>0</v>
      </c>
      <c r="AA40" s="75"/>
      <c r="AB40" s="75"/>
      <c r="AC40" s="261">
        <v>384.97</v>
      </c>
      <c r="AD40" s="64"/>
      <c r="AE40" s="65">
        <f t="shared" si="1"/>
        <v>384.97</v>
      </c>
      <c r="AF40" s="99">
        <f t="shared" si="2"/>
        <v>384.97</v>
      </c>
      <c r="AG40" s="110"/>
    </row>
    <row r="41" spans="1:33" ht="14.25" hidden="1" customHeight="1">
      <c r="A41" s="109">
        <v>43019</v>
      </c>
      <c r="B41" s="301" t="s">
        <v>99</v>
      </c>
      <c r="C41" s="303" t="s">
        <v>132</v>
      </c>
      <c r="D41" s="323">
        <v>84</v>
      </c>
      <c r="E41" s="73">
        <v>84</v>
      </c>
      <c r="F41" s="59"/>
      <c r="G41" s="60"/>
      <c r="H41" s="59"/>
      <c r="I41" s="59"/>
      <c r="J41" s="59"/>
      <c r="K41" s="59"/>
      <c r="L41" s="59"/>
      <c r="M41" s="59"/>
      <c r="N41" s="59"/>
      <c r="O41" s="62"/>
      <c r="P41" s="62"/>
      <c r="Q41" s="62"/>
      <c r="R41" s="62"/>
      <c r="S41" s="62"/>
      <c r="T41" s="62"/>
      <c r="U41" s="62"/>
      <c r="V41" s="62"/>
      <c r="W41" s="59"/>
      <c r="X41" s="59"/>
      <c r="Y41" s="62"/>
      <c r="Z41" s="63">
        <f t="shared" si="3"/>
        <v>84</v>
      </c>
      <c r="AA41" s="75"/>
      <c r="AB41" s="75"/>
      <c r="AC41" s="75"/>
      <c r="AD41" s="64"/>
      <c r="AE41" s="65">
        <f t="shared" si="1"/>
        <v>0</v>
      </c>
      <c r="AF41" s="99">
        <f t="shared" si="2"/>
        <v>84</v>
      </c>
      <c r="AG41" s="110"/>
    </row>
    <row r="42" spans="1:33" ht="14.25" hidden="1" customHeight="1">
      <c r="A42" s="111">
        <v>43040</v>
      </c>
      <c r="B42" s="304">
        <v>100728</v>
      </c>
      <c r="C42" s="305" t="s">
        <v>144</v>
      </c>
      <c r="D42" s="324">
        <v>178.45</v>
      </c>
      <c r="E42" s="59"/>
      <c r="F42" s="59">
        <v>178.45</v>
      </c>
      <c r="G42" s="60"/>
      <c r="H42" s="59"/>
      <c r="I42" s="59"/>
      <c r="J42" s="59"/>
      <c r="K42" s="59"/>
      <c r="L42" s="59"/>
      <c r="M42" s="59"/>
      <c r="N42" s="59"/>
      <c r="O42" s="62"/>
      <c r="P42" s="62"/>
      <c r="Q42" s="62"/>
      <c r="R42" s="62"/>
      <c r="S42" s="62"/>
      <c r="T42" s="62"/>
      <c r="U42" s="62"/>
      <c r="V42" s="62"/>
      <c r="W42" s="59"/>
      <c r="X42" s="59"/>
      <c r="Y42" s="62"/>
      <c r="Z42" s="63">
        <f t="shared" si="3"/>
        <v>178.45</v>
      </c>
      <c r="AA42" s="75"/>
      <c r="AB42" s="75"/>
      <c r="AC42" s="75"/>
      <c r="AD42" s="64"/>
      <c r="AE42" s="65">
        <f t="shared" si="1"/>
        <v>0</v>
      </c>
      <c r="AF42" s="99">
        <f t="shared" si="2"/>
        <v>178.45</v>
      </c>
      <c r="AG42" s="110"/>
    </row>
    <row r="43" spans="1:33" s="265" customFormat="1" ht="14.25" hidden="1" customHeight="1">
      <c r="A43" s="111">
        <v>43040</v>
      </c>
      <c r="B43" s="304">
        <v>100729</v>
      </c>
      <c r="C43" s="305" t="s">
        <v>89</v>
      </c>
      <c r="D43" s="324">
        <v>41</v>
      </c>
      <c r="E43" s="59"/>
      <c r="F43" s="59">
        <v>41</v>
      </c>
      <c r="G43" s="60"/>
      <c r="H43" s="59"/>
      <c r="I43" s="59"/>
      <c r="J43" s="59"/>
      <c r="K43" s="59"/>
      <c r="L43" s="59"/>
      <c r="M43" s="59"/>
      <c r="N43" s="59"/>
      <c r="O43" s="62"/>
      <c r="P43" s="62"/>
      <c r="Q43" s="62"/>
      <c r="R43" s="62"/>
      <c r="S43" s="62"/>
      <c r="T43" s="62"/>
      <c r="U43" s="62"/>
      <c r="V43" s="62"/>
      <c r="W43" s="59"/>
      <c r="X43" s="59"/>
      <c r="Y43" s="62"/>
      <c r="Z43" s="76">
        <f t="shared" si="3"/>
        <v>41</v>
      </c>
      <c r="AA43" s="75"/>
      <c r="AB43" s="75"/>
      <c r="AC43" s="75"/>
      <c r="AD43" s="64"/>
      <c r="AE43" s="65">
        <f t="shared" si="1"/>
        <v>0</v>
      </c>
      <c r="AF43" s="99">
        <f t="shared" si="2"/>
        <v>41</v>
      </c>
      <c r="AG43" s="110"/>
    </row>
    <row r="44" spans="1:33" s="265" customFormat="1" ht="14.25" hidden="1" customHeight="1">
      <c r="A44" s="111" t="s">
        <v>156</v>
      </c>
      <c r="B44" s="304">
        <v>100730</v>
      </c>
      <c r="C44" s="305" t="s">
        <v>57</v>
      </c>
      <c r="D44" s="324">
        <v>140</v>
      </c>
      <c r="E44" s="59"/>
      <c r="F44" s="59"/>
      <c r="G44" s="60"/>
      <c r="H44" s="59"/>
      <c r="I44" s="59"/>
      <c r="J44" s="59"/>
      <c r="K44" s="59"/>
      <c r="L44" s="59"/>
      <c r="M44" s="59"/>
      <c r="N44" s="59"/>
      <c r="O44" s="62"/>
      <c r="P44" s="62"/>
      <c r="Q44" s="62"/>
      <c r="R44" s="62">
        <v>140</v>
      </c>
      <c r="S44" s="62"/>
      <c r="T44" s="62"/>
      <c r="U44" s="62"/>
      <c r="V44" s="62"/>
      <c r="W44" s="59"/>
      <c r="X44" s="59"/>
      <c r="Y44" s="62"/>
      <c r="Z44" s="76">
        <f t="shared" si="3"/>
        <v>140</v>
      </c>
      <c r="AA44" s="75"/>
      <c r="AB44" s="75"/>
      <c r="AC44" s="75"/>
      <c r="AD44" s="64"/>
      <c r="AE44" s="65">
        <f t="shared" si="1"/>
        <v>0</v>
      </c>
      <c r="AF44" s="99">
        <f t="shared" si="2"/>
        <v>140</v>
      </c>
      <c r="AG44" s="110"/>
    </row>
    <row r="45" spans="1:33" s="265" customFormat="1" ht="14.25" hidden="1" customHeight="1">
      <c r="A45" s="111" t="s">
        <v>156</v>
      </c>
      <c r="B45" s="330">
        <v>100731</v>
      </c>
      <c r="C45" s="331" t="s">
        <v>157</v>
      </c>
      <c r="D45" s="329">
        <v>106.89</v>
      </c>
      <c r="E45" s="59"/>
      <c r="F45" s="59"/>
      <c r="G45" s="60"/>
      <c r="H45" s="59"/>
      <c r="I45" s="59"/>
      <c r="J45" s="59"/>
      <c r="K45" s="59"/>
      <c r="L45" s="59"/>
      <c r="M45" s="59"/>
      <c r="N45" s="59"/>
      <c r="O45" s="62"/>
      <c r="P45" s="62"/>
      <c r="Q45" s="62"/>
      <c r="R45" s="62"/>
      <c r="S45" s="62"/>
      <c r="T45" s="62"/>
      <c r="U45" s="62"/>
      <c r="V45" s="62"/>
      <c r="W45" s="59">
        <v>106.89</v>
      </c>
      <c r="X45" s="59"/>
      <c r="Y45" s="62"/>
      <c r="Z45" s="76">
        <f t="shared" si="3"/>
        <v>106.89</v>
      </c>
      <c r="AA45" s="75"/>
      <c r="AB45" s="75"/>
      <c r="AC45" s="75"/>
      <c r="AD45" s="64"/>
      <c r="AE45" s="65">
        <f t="shared" si="1"/>
        <v>0</v>
      </c>
      <c r="AF45" s="99">
        <f t="shared" si="2"/>
        <v>106.89</v>
      </c>
      <c r="AG45" s="110"/>
    </row>
    <row r="46" spans="1:33" s="265" customFormat="1" ht="14.25" customHeight="1">
      <c r="A46" s="411" t="s">
        <v>158</v>
      </c>
      <c r="B46" s="412">
        <v>100732</v>
      </c>
      <c r="C46" s="413" t="s">
        <v>159</v>
      </c>
      <c r="D46" s="414">
        <v>23.95</v>
      </c>
      <c r="E46" s="59"/>
      <c r="F46" s="59"/>
      <c r="G46" s="60"/>
      <c r="H46" s="59"/>
      <c r="I46" s="59"/>
      <c r="J46" s="59"/>
      <c r="K46" s="59"/>
      <c r="L46" s="59"/>
      <c r="M46" s="59"/>
      <c r="N46" s="59"/>
      <c r="O46" s="62"/>
      <c r="P46" s="62"/>
      <c r="Q46" s="62"/>
      <c r="R46" s="62"/>
      <c r="S46" s="62"/>
      <c r="T46" s="62"/>
      <c r="U46" s="62"/>
      <c r="V46" s="62"/>
      <c r="W46" s="59"/>
      <c r="X46" s="59"/>
      <c r="Y46" s="62"/>
      <c r="Z46" s="76">
        <f t="shared" si="3"/>
        <v>0</v>
      </c>
      <c r="AA46" s="75">
        <v>23.95</v>
      </c>
      <c r="AB46" s="75"/>
      <c r="AC46" s="75"/>
      <c r="AD46" s="64"/>
      <c r="AE46" s="65">
        <f t="shared" si="1"/>
        <v>23.95</v>
      </c>
      <c r="AF46" s="99">
        <f t="shared" si="2"/>
        <v>23.95</v>
      </c>
      <c r="AG46" s="110"/>
    </row>
    <row r="47" spans="1:33" s="265" customFormat="1" ht="14.25" hidden="1" customHeight="1">
      <c r="A47" s="111" t="s">
        <v>158</v>
      </c>
      <c r="B47" s="330">
        <v>100733</v>
      </c>
      <c r="C47" s="331" t="s">
        <v>160</v>
      </c>
      <c r="D47" s="329">
        <v>36.5</v>
      </c>
      <c r="E47" s="59"/>
      <c r="F47" s="59">
        <v>36.5</v>
      </c>
      <c r="G47" s="60"/>
      <c r="H47" s="59"/>
      <c r="I47" s="59"/>
      <c r="J47" s="59"/>
      <c r="K47" s="59"/>
      <c r="L47" s="59"/>
      <c r="M47" s="59"/>
      <c r="N47" s="59"/>
      <c r="O47" s="62"/>
      <c r="P47" s="62"/>
      <c r="Q47" s="62"/>
      <c r="R47" s="62"/>
      <c r="S47" s="62"/>
      <c r="T47" s="62"/>
      <c r="U47" s="62"/>
      <c r="V47" s="62"/>
      <c r="W47" s="59"/>
      <c r="X47" s="59"/>
      <c r="Y47" s="62"/>
      <c r="Z47" s="76">
        <f t="shared" si="3"/>
        <v>36.5</v>
      </c>
      <c r="AA47" s="75"/>
      <c r="AB47" s="75"/>
      <c r="AC47" s="75"/>
      <c r="AD47" s="64"/>
      <c r="AE47" s="65">
        <f t="shared" si="1"/>
        <v>0</v>
      </c>
      <c r="AF47" s="99">
        <f t="shared" si="2"/>
        <v>36.5</v>
      </c>
      <c r="AG47" s="110"/>
    </row>
    <row r="48" spans="1:33" s="281" customFormat="1" ht="14.25" hidden="1" customHeight="1">
      <c r="A48" s="111" t="s">
        <v>158</v>
      </c>
      <c r="B48" s="330">
        <v>100734</v>
      </c>
      <c r="C48" s="331" t="s">
        <v>161</v>
      </c>
      <c r="D48" s="329">
        <v>41.2</v>
      </c>
      <c r="E48" s="59"/>
      <c r="F48" s="59">
        <v>41.2</v>
      </c>
      <c r="G48" s="60"/>
      <c r="H48" s="59"/>
      <c r="I48" s="59"/>
      <c r="J48" s="59"/>
      <c r="K48" s="59"/>
      <c r="L48" s="59"/>
      <c r="M48" s="59"/>
      <c r="N48" s="59"/>
      <c r="O48" s="62"/>
      <c r="P48" s="62"/>
      <c r="Q48" s="62"/>
      <c r="R48" s="62"/>
      <c r="S48" s="62"/>
      <c r="T48" s="62"/>
      <c r="U48" s="62"/>
      <c r="V48" s="62"/>
      <c r="W48" s="59"/>
      <c r="X48" s="59"/>
      <c r="Y48" s="62"/>
      <c r="Z48" s="76">
        <f t="shared" si="3"/>
        <v>41.2</v>
      </c>
      <c r="AA48" s="75"/>
      <c r="AB48" s="75"/>
      <c r="AC48" s="75"/>
      <c r="AD48" s="64"/>
      <c r="AE48" s="65">
        <f t="shared" si="1"/>
        <v>0</v>
      </c>
      <c r="AF48" s="99">
        <f t="shared" si="2"/>
        <v>41.2</v>
      </c>
      <c r="AG48" s="110"/>
    </row>
    <row r="49" spans="1:33" s="281" customFormat="1" ht="14.25" hidden="1" customHeight="1">
      <c r="A49" s="111" t="s">
        <v>158</v>
      </c>
      <c r="B49" s="330">
        <v>100735</v>
      </c>
      <c r="C49" s="306" t="s">
        <v>85</v>
      </c>
      <c r="D49" s="329">
        <v>184.55</v>
      </c>
      <c r="E49" s="59"/>
      <c r="F49" s="59">
        <v>184.55</v>
      </c>
      <c r="G49" s="60"/>
      <c r="H49" s="59"/>
      <c r="I49" s="59"/>
      <c r="J49" s="59"/>
      <c r="K49" s="59"/>
      <c r="L49" s="59"/>
      <c r="M49" s="59"/>
      <c r="N49" s="59"/>
      <c r="O49" s="62"/>
      <c r="P49" s="62"/>
      <c r="Q49" s="62"/>
      <c r="R49" s="62"/>
      <c r="S49" s="62"/>
      <c r="T49" s="62"/>
      <c r="U49" s="62"/>
      <c r="V49" s="62"/>
      <c r="W49" s="59"/>
      <c r="X49" s="59"/>
      <c r="Y49" s="62"/>
      <c r="Z49" s="76">
        <f t="shared" si="3"/>
        <v>184.55</v>
      </c>
      <c r="AA49" s="75"/>
      <c r="AB49" s="75"/>
      <c r="AC49" s="75"/>
      <c r="AD49" s="64"/>
      <c r="AE49" s="65">
        <f t="shared" si="1"/>
        <v>0</v>
      </c>
      <c r="AF49" s="99">
        <f t="shared" si="2"/>
        <v>184.55</v>
      </c>
      <c r="AG49" s="110"/>
    </row>
    <row r="50" spans="1:33" s="281" customFormat="1" ht="14.25" customHeight="1">
      <c r="A50" s="411" t="s">
        <v>158</v>
      </c>
      <c r="B50" s="412">
        <v>100736</v>
      </c>
      <c r="C50" s="413" t="s">
        <v>128</v>
      </c>
      <c r="D50" s="414">
        <v>83.4</v>
      </c>
      <c r="E50" s="59"/>
      <c r="F50" s="59"/>
      <c r="G50" s="60"/>
      <c r="H50" s="59"/>
      <c r="I50" s="59"/>
      <c r="J50" s="59"/>
      <c r="K50" s="59"/>
      <c r="L50" s="59"/>
      <c r="M50" s="59"/>
      <c r="N50" s="59"/>
      <c r="O50" s="62"/>
      <c r="P50" s="62"/>
      <c r="Q50" s="62"/>
      <c r="R50" s="62"/>
      <c r="S50" s="62"/>
      <c r="T50" s="62"/>
      <c r="U50" s="62"/>
      <c r="V50" s="62"/>
      <c r="W50" s="59"/>
      <c r="X50" s="59"/>
      <c r="Y50" s="62"/>
      <c r="Z50" s="76">
        <f t="shared" si="3"/>
        <v>0</v>
      </c>
      <c r="AA50" s="75">
        <v>83.4</v>
      </c>
      <c r="AB50" s="75"/>
      <c r="AC50" s="75"/>
      <c r="AD50" s="64"/>
      <c r="AE50" s="65">
        <f t="shared" si="1"/>
        <v>83.4</v>
      </c>
      <c r="AF50" s="99">
        <f t="shared" si="2"/>
        <v>83.4</v>
      </c>
      <c r="AG50" s="110"/>
    </row>
    <row r="51" spans="1:33" s="281" customFormat="1" ht="14.25" hidden="1" customHeight="1">
      <c r="A51" s="111" t="s">
        <v>162</v>
      </c>
      <c r="B51" s="330">
        <v>100737</v>
      </c>
      <c r="C51" s="306" t="s">
        <v>85</v>
      </c>
      <c r="D51" s="329">
        <v>170.65</v>
      </c>
      <c r="E51" s="59"/>
      <c r="F51" s="59">
        <v>170.65</v>
      </c>
      <c r="G51" s="60"/>
      <c r="H51" s="59"/>
      <c r="I51" s="59"/>
      <c r="J51" s="59"/>
      <c r="K51" s="59"/>
      <c r="L51" s="59"/>
      <c r="M51" s="59"/>
      <c r="N51" s="59"/>
      <c r="O51" s="62"/>
      <c r="P51" s="62"/>
      <c r="Q51" s="62"/>
      <c r="R51" s="62"/>
      <c r="S51" s="62"/>
      <c r="T51" s="62"/>
      <c r="U51" s="62"/>
      <c r="V51" s="62"/>
      <c r="W51" s="59"/>
      <c r="X51" s="59"/>
      <c r="Y51" s="62"/>
      <c r="Z51" s="76">
        <f t="shared" si="3"/>
        <v>170.65</v>
      </c>
      <c r="AA51" s="75"/>
      <c r="AB51" s="75"/>
      <c r="AC51" s="75"/>
      <c r="AD51" s="64"/>
      <c r="AE51" s="65">
        <f t="shared" si="1"/>
        <v>0</v>
      </c>
      <c r="AF51" s="99">
        <f t="shared" si="2"/>
        <v>170.65</v>
      </c>
      <c r="AG51" s="110"/>
    </row>
    <row r="52" spans="1:33" s="281" customFormat="1" ht="14.25" hidden="1" customHeight="1">
      <c r="A52" s="111" t="s">
        <v>162</v>
      </c>
      <c r="B52" s="330">
        <v>100738</v>
      </c>
      <c r="C52" s="306" t="s">
        <v>161</v>
      </c>
      <c r="D52" s="329">
        <v>41</v>
      </c>
      <c r="E52" s="59"/>
      <c r="F52" s="59">
        <v>41</v>
      </c>
      <c r="G52" s="60"/>
      <c r="H52" s="59"/>
      <c r="I52" s="59"/>
      <c r="J52" s="59"/>
      <c r="K52" s="59"/>
      <c r="L52" s="59"/>
      <c r="M52" s="59"/>
      <c r="N52" s="59"/>
      <c r="O52" s="62"/>
      <c r="P52" s="62"/>
      <c r="Q52" s="62"/>
      <c r="R52" s="62"/>
      <c r="S52" s="62"/>
      <c r="T52" s="62"/>
      <c r="U52" s="62"/>
      <c r="V52" s="62"/>
      <c r="W52" s="59"/>
      <c r="X52" s="59"/>
      <c r="Y52" s="62"/>
      <c r="Z52" s="76">
        <f t="shared" si="3"/>
        <v>41</v>
      </c>
      <c r="AA52" s="75"/>
      <c r="AB52" s="75"/>
      <c r="AC52" s="75"/>
      <c r="AD52" s="64"/>
      <c r="AE52" s="65">
        <f t="shared" si="1"/>
        <v>0</v>
      </c>
      <c r="AF52" s="99">
        <f t="shared" si="2"/>
        <v>41</v>
      </c>
      <c r="AG52" s="110"/>
    </row>
    <row r="53" spans="1:33" s="281" customFormat="1" ht="14.25" hidden="1" customHeight="1">
      <c r="A53" s="111" t="s">
        <v>162</v>
      </c>
      <c r="B53" s="330">
        <v>100739</v>
      </c>
      <c r="C53" s="306" t="s">
        <v>66</v>
      </c>
      <c r="D53" s="329">
        <v>156</v>
      </c>
      <c r="E53" s="59"/>
      <c r="F53" s="59"/>
      <c r="G53" s="60"/>
      <c r="H53" s="59"/>
      <c r="I53" s="59"/>
      <c r="J53" s="59"/>
      <c r="K53" s="59"/>
      <c r="L53" s="59"/>
      <c r="M53" s="59"/>
      <c r="N53" s="59"/>
      <c r="O53" s="62">
        <v>156</v>
      </c>
      <c r="P53" s="62"/>
      <c r="Q53" s="62"/>
      <c r="R53" s="62"/>
      <c r="S53" s="62"/>
      <c r="T53" s="62"/>
      <c r="U53" s="62"/>
      <c r="V53" s="62"/>
      <c r="W53" s="59"/>
      <c r="X53" s="59"/>
      <c r="Y53" s="62"/>
      <c r="Z53" s="76">
        <f t="shared" si="3"/>
        <v>156</v>
      </c>
      <c r="AA53" s="75"/>
      <c r="AB53" s="75"/>
      <c r="AC53" s="75"/>
      <c r="AD53" s="64"/>
      <c r="AE53" s="65">
        <f t="shared" si="1"/>
        <v>0</v>
      </c>
      <c r="AF53" s="99">
        <f t="shared" si="2"/>
        <v>156</v>
      </c>
      <c r="AG53" s="110"/>
    </row>
    <row r="54" spans="1:33" s="283" customFormat="1" ht="14.25" hidden="1" customHeight="1">
      <c r="A54" s="111" t="s">
        <v>176</v>
      </c>
      <c r="B54" s="330">
        <v>100740</v>
      </c>
      <c r="C54" s="306" t="s">
        <v>85</v>
      </c>
      <c r="D54" s="329">
        <v>182.3</v>
      </c>
      <c r="E54" s="59"/>
      <c r="F54" s="59">
        <v>182.3</v>
      </c>
      <c r="G54" s="60"/>
      <c r="H54" s="59"/>
      <c r="I54" s="59"/>
      <c r="J54" s="59"/>
      <c r="K54" s="59"/>
      <c r="L54" s="59"/>
      <c r="M54" s="59"/>
      <c r="N54" s="59"/>
      <c r="O54" s="62"/>
      <c r="P54" s="62"/>
      <c r="Q54" s="62"/>
      <c r="R54" s="62"/>
      <c r="S54" s="62"/>
      <c r="T54" s="62"/>
      <c r="U54" s="62"/>
      <c r="V54" s="62"/>
      <c r="W54" s="59"/>
      <c r="X54" s="59"/>
      <c r="Y54" s="62"/>
      <c r="Z54" s="76">
        <f t="shared" si="3"/>
        <v>182.3</v>
      </c>
      <c r="AA54" s="75"/>
      <c r="AB54" s="75"/>
      <c r="AC54" s="75"/>
      <c r="AD54" s="64"/>
      <c r="AE54" s="65"/>
      <c r="AF54" s="99">
        <f t="shared" si="2"/>
        <v>182.3</v>
      </c>
      <c r="AG54" s="110"/>
    </row>
    <row r="55" spans="1:33" s="283" customFormat="1" ht="14.25" hidden="1" customHeight="1">
      <c r="A55" s="111" t="s">
        <v>176</v>
      </c>
      <c r="B55" s="330">
        <v>100741</v>
      </c>
      <c r="C55" s="306" t="s">
        <v>181</v>
      </c>
      <c r="D55" s="329">
        <v>90</v>
      </c>
      <c r="E55" s="59"/>
      <c r="F55" s="59"/>
      <c r="G55" s="60">
        <v>90</v>
      </c>
      <c r="H55" s="59"/>
      <c r="I55" s="59"/>
      <c r="J55" s="59"/>
      <c r="K55" s="59"/>
      <c r="L55" s="59"/>
      <c r="M55" s="59"/>
      <c r="N55" s="59"/>
      <c r="O55" s="62"/>
      <c r="P55" s="62"/>
      <c r="Q55" s="62"/>
      <c r="R55" s="62"/>
      <c r="S55" s="62"/>
      <c r="T55" s="62"/>
      <c r="U55" s="62"/>
      <c r="V55" s="62"/>
      <c r="W55" s="59"/>
      <c r="X55" s="59"/>
      <c r="Y55" s="62"/>
      <c r="Z55" s="76">
        <f t="shared" si="3"/>
        <v>90</v>
      </c>
      <c r="AA55" s="75"/>
      <c r="AB55" s="75"/>
      <c r="AC55" s="75"/>
      <c r="AD55" s="64"/>
      <c r="AE55" s="65"/>
      <c r="AF55" s="99">
        <f t="shared" si="2"/>
        <v>90</v>
      </c>
      <c r="AG55" s="110"/>
    </row>
    <row r="56" spans="1:33" s="283" customFormat="1" ht="14.25" hidden="1" customHeight="1">
      <c r="A56" s="111" t="s">
        <v>176</v>
      </c>
      <c r="B56" s="304">
        <v>100742</v>
      </c>
      <c r="C56" s="306" t="s">
        <v>182</v>
      </c>
      <c r="D56" s="324">
        <v>41</v>
      </c>
      <c r="E56" s="59"/>
      <c r="F56" s="59">
        <v>41</v>
      </c>
      <c r="G56" s="60"/>
      <c r="H56" s="59"/>
      <c r="I56" s="59"/>
      <c r="J56" s="59"/>
      <c r="K56" s="59"/>
      <c r="L56" s="59"/>
      <c r="M56" s="59"/>
      <c r="N56" s="59"/>
      <c r="O56" s="62"/>
      <c r="P56" s="62"/>
      <c r="Q56" s="62"/>
      <c r="R56" s="62"/>
      <c r="S56" s="62"/>
      <c r="T56" s="62"/>
      <c r="U56" s="62"/>
      <c r="V56" s="62"/>
      <c r="W56" s="59"/>
      <c r="X56" s="59"/>
      <c r="Y56" s="62"/>
      <c r="Z56" s="76">
        <f t="shared" si="3"/>
        <v>41</v>
      </c>
      <c r="AA56" s="75"/>
      <c r="AB56" s="75"/>
      <c r="AC56" s="75"/>
      <c r="AD56" s="64"/>
      <c r="AE56" s="65"/>
      <c r="AF56" s="99">
        <f t="shared" si="2"/>
        <v>41</v>
      </c>
      <c r="AG56" s="110"/>
    </row>
    <row r="57" spans="1:33" s="285" customFormat="1" ht="14.25" hidden="1" customHeight="1">
      <c r="A57" s="316" t="s">
        <v>184</v>
      </c>
      <c r="B57" s="307" t="s">
        <v>185</v>
      </c>
      <c r="C57" s="315" t="s">
        <v>143</v>
      </c>
      <c r="D57" s="325">
        <v>185.25</v>
      </c>
      <c r="E57" s="59"/>
      <c r="F57" s="59">
        <v>185.25</v>
      </c>
      <c r="G57" s="60"/>
      <c r="H57" s="59"/>
      <c r="I57" s="59"/>
      <c r="J57" s="59"/>
      <c r="K57" s="59"/>
      <c r="L57" s="59"/>
      <c r="M57" s="59"/>
      <c r="N57" s="59"/>
      <c r="O57" s="62"/>
      <c r="P57" s="62"/>
      <c r="Q57" s="62"/>
      <c r="R57" s="62"/>
      <c r="S57" s="62"/>
      <c r="T57" s="62"/>
      <c r="U57" s="62"/>
      <c r="V57" s="62"/>
      <c r="W57" s="59"/>
      <c r="X57" s="59"/>
      <c r="Y57" s="62"/>
      <c r="Z57" s="76">
        <f t="shared" si="3"/>
        <v>185.25</v>
      </c>
      <c r="AA57" s="75"/>
      <c r="AB57" s="75"/>
      <c r="AC57" s="75"/>
      <c r="AD57" s="64"/>
      <c r="AE57" s="65"/>
      <c r="AF57" s="99">
        <f t="shared" si="2"/>
        <v>185.25</v>
      </c>
      <c r="AG57" s="110"/>
    </row>
    <row r="58" spans="1:33" s="285" customFormat="1" ht="14.25" hidden="1" customHeight="1">
      <c r="A58" s="316" t="s">
        <v>184</v>
      </c>
      <c r="B58" s="307" t="s">
        <v>186</v>
      </c>
      <c r="C58" s="315" t="s">
        <v>187</v>
      </c>
      <c r="D58" s="325">
        <v>41.2</v>
      </c>
      <c r="E58" s="59"/>
      <c r="F58" s="59">
        <v>41.2</v>
      </c>
      <c r="G58" s="60"/>
      <c r="H58" s="59"/>
      <c r="I58" s="59"/>
      <c r="J58" s="59"/>
      <c r="K58" s="59"/>
      <c r="L58" s="59"/>
      <c r="M58" s="59"/>
      <c r="N58" s="59"/>
      <c r="O58" s="62"/>
      <c r="P58" s="62"/>
      <c r="Q58" s="62"/>
      <c r="R58" s="62"/>
      <c r="S58" s="62"/>
      <c r="T58" s="62"/>
      <c r="U58" s="62"/>
      <c r="V58" s="62"/>
      <c r="W58" s="59"/>
      <c r="X58" s="59"/>
      <c r="Y58" s="62"/>
      <c r="Z58" s="76">
        <f t="shared" si="3"/>
        <v>41.2</v>
      </c>
      <c r="AA58" s="75"/>
      <c r="AB58" s="75"/>
      <c r="AC58" s="75"/>
      <c r="AD58" s="64"/>
      <c r="AE58" s="65"/>
      <c r="AF58" s="99">
        <f t="shared" si="2"/>
        <v>41.2</v>
      </c>
      <c r="AG58" s="110"/>
    </row>
    <row r="59" spans="1:33" s="291" customFormat="1" ht="14.25" hidden="1" customHeight="1">
      <c r="A59" s="316" t="s">
        <v>192</v>
      </c>
      <c r="B59" s="307" t="s">
        <v>191</v>
      </c>
      <c r="C59" s="315" t="s">
        <v>55</v>
      </c>
      <c r="D59" s="325">
        <v>130</v>
      </c>
      <c r="E59" s="59"/>
      <c r="F59" s="59"/>
      <c r="G59" s="60"/>
      <c r="H59" s="59"/>
      <c r="I59" s="59"/>
      <c r="J59" s="59"/>
      <c r="K59" s="59"/>
      <c r="L59" s="59"/>
      <c r="M59" s="59"/>
      <c r="N59" s="59"/>
      <c r="O59" s="62"/>
      <c r="P59" s="62"/>
      <c r="Q59" s="62"/>
      <c r="R59" s="62"/>
      <c r="S59" s="62"/>
      <c r="T59" s="62"/>
      <c r="U59" s="62"/>
      <c r="V59" s="62"/>
      <c r="W59" s="59">
        <v>130</v>
      </c>
      <c r="X59" s="59"/>
      <c r="Y59" s="62"/>
      <c r="Z59" s="76">
        <f t="shared" si="3"/>
        <v>130</v>
      </c>
      <c r="AA59" s="75"/>
      <c r="AB59" s="75"/>
      <c r="AC59" s="75"/>
      <c r="AD59" s="64"/>
      <c r="AE59" s="65"/>
      <c r="AF59" s="99">
        <f t="shared" si="2"/>
        <v>130</v>
      </c>
      <c r="AG59" s="110"/>
    </row>
    <row r="60" spans="1:33" s="281" customFormat="1" ht="14.25" hidden="1" customHeight="1">
      <c r="A60" s="111" t="s">
        <v>192</v>
      </c>
      <c r="B60" s="304">
        <v>100747</v>
      </c>
      <c r="C60" s="306" t="s">
        <v>133</v>
      </c>
      <c r="D60" s="324">
        <v>10.38</v>
      </c>
      <c r="E60" s="59">
        <v>10.38</v>
      </c>
      <c r="F60" s="59"/>
      <c r="G60" s="60"/>
      <c r="H60" s="59"/>
      <c r="I60" s="59"/>
      <c r="J60" s="59"/>
      <c r="K60" s="59"/>
      <c r="L60" s="59"/>
      <c r="M60" s="59"/>
      <c r="N60" s="59"/>
      <c r="O60" s="62"/>
      <c r="P60" s="62"/>
      <c r="Q60" s="62"/>
      <c r="R60" s="62"/>
      <c r="S60" s="62"/>
      <c r="T60" s="62"/>
      <c r="U60" s="62"/>
      <c r="V60" s="62"/>
      <c r="W60" s="59"/>
      <c r="X60" s="59"/>
      <c r="Y60" s="62"/>
      <c r="Z60" s="76">
        <f t="shared" si="3"/>
        <v>10.38</v>
      </c>
      <c r="AA60" s="75"/>
      <c r="AB60" s="75"/>
      <c r="AC60" s="75"/>
      <c r="AD60" s="64"/>
      <c r="AE60" s="65">
        <f t="shared" si="1"/>
        <v>0</v>
      </c>
      <c r="AF60" s="99">
        <f t="shared" si="2"/>
        <v>10.38</v>
      </c>
      <c r="AG60" s="110"/>
    </row>
    <row r="61" spans="1:33" ht="14.25" customHeight="1">
      <c r="A61" s="121"/>
      <c r="B61" s="308"/>
      <c r="C61" s="309"/>
      <c r="D61" s="314">
        <f t="shared" ref="D61:AG61" si="4">SUM(D3:D60)</f>
        <v>14611.39</v>
      </c>
      <c r="E61" s="125">
        <f t="shared" si="4"/>
        <v>684.93</v>
      </c>
      <c r="F61" s="125">
        <f t="shared" si="4"/>
        <v>2704.58</v>
      </c>
      <c r="G61" s="125">
        <f t="shared" si="4"/>
        <v>90</v>
      </c>
      <c r="H61" s="125">
        <f t="shared" si="4"/>
        <v>75.44</v>
      </c>
      <c r="I61" s="125">
        <f t="shared" si="4"/>
        <v>0</v>
      </c>
      <c r="J61" s="125">
        <f t="shared" si="4"/>
        <v>9.8000000000000007</v>
      </c>
      <c r="K61" s="125">
        <f t="shared" si="4"/>
        <v>190</v>
      </c>
      <c r="L61" s="125">
        <f t="shared" si="4"/>
        <v>155.26</v>
      </c>
      <c r="M61" s="125">
        <f t="shared" si="4"/>
        <v>0</v>
      </c>
      <c r="N61" s="125">
        <f t="shared" si="4"/>
        <v>120</v>
      </c>
      <c r="O61" s="125">
        <f t="shared" si="4"/>
        <v>390</v>
      </c>
      <c r="P61" s="125">
        <f t="shared" si="4"/>
        <v>0</v>
      </c>
      <c r="Q61" s="125">
        <f t="shared" si="4"/>
        <v>0</v>
      </c>
      <c r="R61" s="125">
        <f t="shared" si="4"/>
        <v>350</v>
      </c>
      <c r="S61" s="125">
        <f t="shared" si="4"/>
        <v>25</v>
      </c>
      <c r="T61" s="125">
        <f t="shared" si="4"/>
        <v>0</v>
      </c>
      <c r="U61" s="125">
        <f t="shared" si="4"/>
        <v>0</v>
      </c>
      <c r="V61" s="125">
        <f t="shared" si="4"/>
        <v>0</v>
      </c>
      <c r="W61" s="125">
        <f t="shared" si="4"/>
        <v>514.29</v>
      </c>
      <c r="X61" s="125">
        <f t="shared" si="4"/>
        <v>0</v>
      </c>
      <c r="Y61" s="257">
        <f t="shared" si="4"/>
        <v>80</v>
      </c>
      <c r="Z61" s="125">
        <f t="shared" si="4"/>
        <v>5209.2999999999984</v>
      </c>
      <c r="AA61" s="125">
        <f t="shared" si="4"/>
        <v>246.5</v>
      </c>
      <c r="AB61" s="125">
        <f t="shared" si="4"/>
        <v>0</v>
      </c>
      <c r="AC61" s="125">
        <f t="shared" si="4"/>
        <v>9155.5899999999983</v>
      </c>
      <c r="AD61" s="125">
        <f t="shared" si="4"/>
        <v>0</v>
      </c>
      <c r="AE61" s="126">
        <f t="shared" si="4"/>
        <v>9402.09</v>
      </c>
      <c r="AF61" s="126">
        <f t="shared" si="4"/>
        <v>14611.39</v>
      </c>
      <c r="AG61" s="126">
        <f t="shared" si="4"/>
        <v>1441.9180000000001</v>
      </c>
    </row>
    <row r="62" spans="1:33" ht="14.25" hidden="1" customHeight="1">
      <c r="A62" s="127"/>
      <c r="B62" s="385" t="s">
        <v>100</v>
      </c>
      <c r="C62" s="383"/>
      <c r="E62" s="129"/>
      <c r="F62" s="130"/>
      <c r="G62" s="131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2"/>
      <c r="W62" s="133"/>
      <c r="X62" s="133"/>
      <c r="Y62" s="134"/>
      <c r="Z62" s="135">
        <f>SUM(E62:Y62)</f>
        <v>0</v>
      </c>
      <c r="AA62" s="136"/>
      <c r="AB62" s="137"/>
      <c r="AC62" s="137"/>
      <c r="AD62" s="138"/>
      <c r="AE62" s="139"/>
      <c r="AF62" s="140"/>
      <c r="AG62" s="141"/>
    </row>
    <row r="63" spans="1:33" ht="14.25" hidden="1" customHeight="1">
      <c r="A63" s="127"/>
      <c r="B63" s="385" t="s">
        <v>102</v>
      </c>
      <c r="C63" s="383"/>
      <c r="E63" s="142"/>
      <c r="F63" s="144"/>
      <c r="G63" s="143"/>
      <c r="H63" s="133"/>
      <c r="I63" s="133"/>
      <c r="J63" s="133">
        <v>50</v>
      </c>
      <c r="K63" s="133"/>
      <c r="L63" s="133"/>
      <c r="M63" s="133"/>
      <c r="N63" s="133"/>
      <c r="O63" s="133"/>
      <c r="P63" s="133"/>
      <c r="Q63" s="133"/>
      <c r="R63" s="133">
        <v>100</v>
      </c>
      <c r="S63" s="133">
        <v>20</v>
      </c>
      <c r="T63" s="133"/>
      <c r="U63" s="133"/>
      <c r="V63" s="145"/>
      <c r="W63" s="146">
        <v>330</v>
      </c>
      <c r="X63" s="146"/>
      <c r="Y63" s="147"/>
      <c r="Z63" s="135">
        <f>SUM(E63:Y63)</f>
        <v>500</v>
      </c>
      <c r="AA63" s="148"/>
      <c r="AB63" s="149"/>
      <c r="AC63" s="149"/>
      <c r="AD63" s="138"/>
      <c r="AE63" s="150"/>
      <c r="AF63" s="151"/>
      <c r="AG63" s="152"/>
    </row>
    <row r="64" spans="1:33" ht="14.25" customHeight="1">
      <c r="A64" s="153"/>
      <c r="B64" s="382" t="s">
        <v>103</v>
      </c>
      <c r="C64" s="383"/>
      <c r="E64" s="154">
        <f t="shared" ref="E64:AE64" si="5">SUM(E61:E63)</f>
        <v>684.93</v>
      </c>
      <c r="F64" s="155">
        <f t="shared" si="5"/>
        <v>2704.58</v>
      </c>
      <c r="G64" s="156">
        <f t="shared" si="5"/>
        <v>90</v>
      </c>
      <c r="H64" s="155">
        <f t="shared" si="5"/>
        <v>75.44</v>
      </c>
      <c r="I64" s="155">
        <f t="shared" si="5"/>
        <v>0</v>
      </c>
      <c r="J64" s="155">
        <f t="shared" si="5"/>
        <v>59.8</v>
      </c>
      <c r="K64" s="155">
        <f t="shared" si="5"/>
        <v>190</v>
      </c>
      <c r="L64" s="155">
        <f t="shared" si="5"/>
        <v>155.26</v>
      </c>
      <c r="M64" s="155">
        <f t="shared" si="5"/>
        <v>0</v>
      </c>
      <c r="N64" s="155">
        <f t="shared" si="5"/>
        <v>120</v>
      </c>
      <c r="O64" s="157">
        <f t="shared" si="5"/>
        <v>390</v>
      </c>
      <c r="P64" s="157">
        <f t="shared" si="5"/>
        <v>0</v>
      </c>
      <c r="Q64" s="157">
        <f t="shared" si="5"/>
        <v>0</v>
      </c>
      <c r="R64" s="157">
        <f t="shared" si="5"/>
        <v>450</v>
      </c>
      <c r="S64" s="157">
        <f t="shared" si="5"/>
        <v>45</v>
      </c>
      <c r="T64" s="157">
        <f t="shared" si="5"/>
        <v>0</v>
      </c>
      <c r="U64" s="157">
        <f t="shared" si="5"/>
        <v>0</v>
      </c>
      <c r="V64" s="158">
        <f t="shared" si="5"/>
        <v>0</v>
      </c>
      <c r="W64" s="155">
        <f t="shared" si="5"/>
        <v>844.29</v>
      </c>
      <c r="X64" s="155">
        <f t="shared" si="5"/>
        <v>0</v>
      </c>
      <c r="Y64" s="258">
        <f t="shared" si="5"/>
        <v>80</v>
      </c>
      <c r="Z64" s="160">
        <f t="shared" si="5"/>
        <v>5709.2999999999984</v>
      </c>
      <c r="AA64" s="161">
        <f t="shared" si="5"/>
        <v>246.5</v>
      </c>
      <c r="AB64" s="162">
        <f t="shared" si="5"/>
        <v>0</v>
      </c>
      <c r="AC64" s="162">
        <f t="shared" si="5"/>
        <v>9155.5899999999983</v>
      </c>
      <c r="AD64" s="163">
        <f t="shared" si="5"/>
        <v>0</v>
      </c>
      <c r="AE64" s="164">
        <f t="shared" si="5"/>
        <v>9402.09</v>
      </c>
      <c r="AF64" s="165">
        <f>AF61</f>
        <v>14611.39</v>
      </c>
      <c r="AG64" s="141"/>
    </row>
    <row r="65" spans="1:33" ht="14.25" hidden="1" customHeight="1">
      <c r="A65" s="127"/>
      <c r="B65" s="386" t="s">
        <v>104</v>
      </c>
      <c r="C65" s="383"/>
      <c r="E65" s="166"/>
      <c r="F65" s="167"/>
      <c r="G65" s="168"/>
      <c r="H65" s="167"/>
      <c r="I65" s="167"/>
      <c r="J65" s="169"/>
      <c r="K65" s="167"/>
      <c r="L65" s="167"/>
      <c r="M65" s="167"/>
      <c r="N65" s="167"/>
      <c r="O65" s="169"/>
      <c r="P65" s="169"/>
      <c r="Q65" s="167"/>
      <c r="R65" s="167"/>
      <c r="S65" s="167"/>
      <c r="T65" s="167"/>
      <c r="U65" s="167"/>
      <c r="V65" s="170"/>
      <c r="W65" s="171"/>
      <c r="X65" s="171"/>
      <c r="Y65" s="259"/>
      <c r="Z65" s="173"/>
      <c r="AA65" s="174"/>
      <c r="AB65" s="175"/>
      <c r="AC65" s="176"/>
      <c r="AD65" s="177"/>
      <c r="AE65" s="178">
        <f>AA65+AB65+AC65+AD65</f>
        <v>0</v>
      </c>
      <c r="AF65" s="179">
        <f>AE65+Z65</f>
        <v>0</v>
      </c>
      <c r="AG65" s="152"/>
    </row>
    <row r="66" spans="1:33" ht="15" customHeight="1">
      <c r="A66" s="127"/>
      <c r="B66" s="382" t="s">
        <v>105</v>
      </c>
      <c r="C66" s="383"/>
      <c r="E66" s="180">
        <f t="shared" ref="E66:Y66" si="6">E64-E65</f>
        <v>684.93</v>
      </c>
      <c r="F66" s="180">
        <f t="shared" si="6"/>
        <v>2704.58</v>
      </c>
      <c r="G66" s="181">
        <f t="shared" si="6"/>
        <v>90</v>
      </c>
      <c r="H66" s="180">
        <f t="shared" si="6"/>
        <v>75.44</v>
      </c>
      <c r="I66" s="180">
        <f t="shared" si="6"/>
        <v>0</v>
      </c>
      <c r="J66" s="180">
        <f t="shared" si="6"/>
        <v>59.8</v>
      </c>
      <c r="K66" s="180">
        <f t="shared" si="6"/>
        <v>190</v>
      </c>
      <c r="L66" s="180">
        <f t="shared" si="6"/>
        <v>155.26</v>
      </c>
      <c r="M66" s="180">
        <f t="shared" si="6"/>
        <v>0</v>
      </c>
      <c r="N66" s="180">
        <f t="shared" si="6"/>
        <v>120</v>
      </c>
      <c r="O66" s="180">
        <f t="shared" si="6"/>
        <v>390</v>
      </c>
      <c r="P66" s="180">
        <f t="shared" si="6"/>
        <v>0</v>
      </c>
      <c r="Q66" s="180">
        <f t="shared" si="6"/>
        <v>0</v>
      </c>
      <c r="R66" s="180">
        <f t="shared" si="6"/>
        <v>450</v>
      </c>
      <c r="S66" s="180">
        <f t="shared" si="6"/>
        <v>45</v>
      </c>
      <c r="T66" s="180">
        <f t="shared" si="6"/>
        <v>0</v>
      </c>
      <c r="U66" s="180">
        <f t="shared" si="6"/>
        <v>0</v>
      </c>
      <c r="V66" s="182">
        <f t="shared" si="6"/>
        <v>0</v>
      </c>
      <c r="W66" s="180">
        <f t="shared" si="6"/>
        <v>844.29</v>
      </c>
      <c r="X66" s="180">
        <f t="shared" si="6"/>
        <v>0</v>
      </c>
      <c r="Y66" s="183">
        <f t="shared" si="6"/>
        <v>80</v>
      </c>
      <c r="Z66" s="184"/>
      <c r="AA66" s="185">
        <f t="shared" ref="AA66:AF66" si="7">AA64-AA65</f>
        <v>246.5</v>
      </c>
      <c r="AB66" s="186">
        <f t="shared" si="7"/>
        <v>0</v>
      </c>
      <c r="AC66" s="186">
        <f t="shared" si="7"/>
        <v>9155.5899999999983</v>
      </c>
      <c r="AD66" s="187">
        <f t="shared" si="7"/>
        <v>0</v>
      </c>
      <c r="AE66" s="188">
        <f t="shared" si="7"/>
        <v>9402.09</v>
      </c>
      <c r="AF66" s="189">
        <f t="shared" si="7"/>
        <v>14611.39</v>
      </c>
      <c r="AG66" s="190"/>
    </row>
    <row r="67" spans="1:33" ht="24.75" hidden="1" customHeight="1">
      <c r="A67" s="191"/>
      <c r="B67" s="310" t="s">
        <v>106</v>
      </c>
      <c r="C67" s="311"/>
      <c r="D67" s="327"/>
      <c r="E67" s="194"/>
      <c r="F67" s="194"/>
      <c r="G67" s="195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378"/>
      <c r="X67" s="376"/>
      <c r="Y67" s="379"/>
      <c r="Z67" s="196">
        <f>Z64-Z65</f>
        <v>5709.2999999999984</v>
      </c>
      <c r="AA67" s="380"/>
      <c r="AB67" s="376"/>
      <c r="AC67" s="376"/>
      <c r="AD67" s="381"/>
      <c r="AE67" s="197"/>
      <c r="AF67" s="198"/>
      <c r="AG67" s="199"/>
    </row>
    <row r="68" spans="1:33" ht="21" hidden="1" customHeight="1">
      <c r="A68" s="200"/>
      <c r="B68" s="384" t="s">
        <v>108</v>
      </c>
      <c r="C68" s="383"/>
      <c r="D68" s="328"/>
      <c r="E68" s="202">
        <f t="shared" ref="E68:Y68" si="8">E2-E66</f>
        <v>-584.92999999999995</v>
      </c>
      <c r="F68" s="202">
        <f t="shared" si="8"/>
        <v>-704.57999999999993</v>
      </c>
      <c r="G68" s="203">
        <f t="shared" si="8"/>
        <v>10</v>
      </c>
      <c r="H68" s="202">
        <f t="shared" si="8"/>
        <v>124.56</v>
      </c>
      <c r="I68" s="202">
        <f t="shared" si="8"/>
        <v>100</v>
      </c>
      <c r="J68" s="202">
        <f t="shared" si="8"/>
        <v>440.2</v>
      </c>
      <c r="K68" s="202">
        <f t="shared" si="8"/>
        <v>10</v>
      </c>
      <c r="L68" s="202">
        <f t="shared" si="8"/>
        <v>44.740000000000009</v>
      </c>
      <c r="M68" s="202">
        <f t="shared" si="8"/>
        <v>50</v>
      </c>
      <c r="N68" s="202">
        <f t="shared" si="8"/>
        <v>10</v>
      </c>
      <c r="O68" s="202">
        <f t="shared" si="8"/>
        <v>110</v>
      </c>
      <c r="P68" s="202">
        <f t="shared" si="8"/>
        <v>100</v>
      </c>
      <c r="Q68" s="202">
        <f t="shared" si="8"/>
        <v>20</v>
      </c>
      <c r="R68" s="202">
        <f t="shared" si="8"/>
        <v>-250</v>
      </c>
      <c r="S68" s="202">
        <f t="shared" si="8"/>
        <v>155</v>
      </c>
      <c r="T68" s="202">
        <f t="shared" si="8"/>
        <v>100</v>
      </c>
      <c r="U68" s="202">
        <f t="shared" si="8"/>
        <v>75</v>
      </c>
      <c r="V68" s="202">
        <f t="shared" si="8"/>
        <v>50</v>
      </c>
      <c r="W68" s="204">
        <f t="shared" si="8"/>
        <v>-424.28999999999996</v>
      </c>
      <c r="X68" s="202">
        <f t="shared" si="8"/>
        <v>105</v>
      </c>
      <c r="Y68" s="202">
        <f t="shared" si="8"/>
        <v>270</v>
      </c>
      <c r="Z68" s="205">
        <f>Z2-Z67</f>
        <v>-9.2999999999983629</v>
      </c>
      <c r="AA68" s="206"/>
      <c r="AB68" s="206"/>
      <c r="AC68" s="206"/>
      <c r="AD68" s="206"/>
      <c r="AE68" s="206"/>
      <c r="AF68" s="207"/>
      <c r="AG68" s="208"/>
    </row>
    <row r="69" spans="1:33" ht="14.25" customHeight="1">
      <c r="A69" s="209"/>
      <c r="B69" s="312"/>
      <c r="G69" s="208"/>
      <c r="AF69" s="210"/>
      <c r="AG69" s="208"/>
    </row>
    <row r="70" spans="1:33" ht="14.25" customHeight="1">
      <c r="A70" s="209"/>
      <c r="B70" s="312"/>
      <c r="G70" s="208"/>
      <c r="AD70" s="211"/>
      <c r="AF70" s="210"/>
      <c r="AG70" s="208"/>
    </row>
    <row r="71" spans="1:33" ht="14.25" customHeight="1">
      <c r="A71" s="209"/>
      <c r="B71" s="312"/>
      <c r="G71" s="208"/>
      <c r="AF71" s="210"/>
      <c r="AG71" s="208"/>
    </row>
    <row r="72" spans="1:33" ht="14.25" customHeight="1">
      <c r="A72" s="209"/>
      <c r="B72" s="312"/>
      <c r="G72" s="208"/>
      <c r="AF72" s="212"/>
      <c r="AG72" s="213"/>
    </row>
    <row r="73" spans="1:33" ht="14.25" customHeight="1">
      <c r="A73" s="209"/>
      <c r="B73" s="312"/>
      <c r="G73" s="208"/>
      <c r="AF73" s="212"/>
      <c r="AG73" s="213"/>
    </row>
    <row r="74" spans="1:33" ht="14.25" customHeight="1">
      <c r="A74" s="209"/>
      <c r="B74" s="312"/>
      <c r="G74" s="208"/>
      <c r="AF74" s="212"/>
      <c r="AG74" s="213"/>
    </row>
    <row r="75" spans="1:33" ht="14.25" customHeight="1">
      <c r="A75" s="209"/>
      <c r="B75" s="312"/>
      <c r="G75" s="208"/>
      <c r="AF75" s="212"/>
      <c r="AG75" s="213"/>
    </row>
    <row r="76" spans="1:33" ht="14.25" customHeight="1">
      <c r="A76" s="209"/>
      <c r="B76" s="312"/>
      <c r="G76" s="208"/>
      <c r="AF76" s="212"/>
      <c r="AG76" s="213"/>
    </row>
    <row r="77" spans="1:33" ht="14.25" customHeight="1">
      <c r="A77" s="209"/>
      <c r="B77" s="312"/>
      <c r="G77" s="208"/>
      <c r="AF77" s="212"/>
      <c r="AG77" s="213"/>
    </row>
    <row r="78" spans="1:33" ht="14.25" customHeight="1">
      <c r="A78" s="209"/>
      <c r="B78" s="312"/>
      <c r="G78" s="208"/>
      <c r="AF78" s="212"/>
      <c r="AG78" s="213"/>
    </row>
    <row r="79" spans="1:33" ht="14.25" customHeight="1">
      <c r="A79" s="209"/>
      <c r="B79" s="312"/>
      <c r="G79" s="208"/>
      <c r="AF79" s="212"/>
      <c r="AG79" s="213"/>
    </row>
    <row r="80" spans="1:33" ht="14.25" customHeight="1">
      <c r="A80" s="209"/>
      <c r="B80" s="312"/>
      <c r="G80" s="208"/>
      <c r="AF80" s="212"/>
      <c r="AG80" s="213"/>
    </row>
    <row r="81" spans="1:33" ht="14.25" customHeight="1">
      <c r="A81" s="209"/>
      <c r="B81" s="312"/>
      <c r="G81" s="208"/>
      <c r="AF81" s="212"/>
      <c r="AG81" s="213"/>
    </row>
    <row r="82" spans="1:33" ht="14.25" customHeight="1">
      <c r="A82" s="209"/>
      <c r="B82" s="312"/>
      <c r="G82" s="208"/>
      <c r="AF82" s="212"/>
      <c r="AG82" s="213"/>
    </row>
    <row r="83" spans="1:33" ht="14.25" customHeight="1">
      <c r="A83" s="209"/>
      <c r="B83" s="312"/>
      <c r="G83" s="208"/>
      <c r="AF83" s="212"/>
      <c r="AG83" s="213"/>
    </row>
    <row r="84" spans="1:33" ht="14.25" customHeight="1">
      <c r="A84" s="209"/>
      <c r="B84" s="312"/>
      <c r="G84" s="208"/>
      <c r="AF84" s="212"/>
      <c r="AG84" s="213"/>
    </row>
    <row r="85" spans="1:33" ht="14.25" customHeight="1">
      <c r="A85" s="209"/>
      <c r="B85" s="312"/>
      <c r="G85" s="208"/>
      <c r="AF85" s="212"/>
      <c r="AG85" s="213"/>
    </row>
    <row r="86" spans="1:33" ht="14.25" customHeight="1">
      <c r="A86" s="209"/>
      <c r="B86" s="312"/>
      <c r="G86" s="208"/>
      <c r="AF86" s="212"/>
      <c r="AG86" s="213"/>
    </row>
    <row r="87" spans="1:33" ht="14.25" customHeight="1">
      <c r="A87" s="209"/>
      <c r="B87" s="312"/>
      <c r="G87" s="208"/>
      <c r="AF87" s="212"/>
      <c r="AG87" s="213"/>
    </row>
    <row r="88" spans="1:33" ht="14.25" customHeight="1">
      <c r="A88" s="209"/>
      <c r="B88" s="312"/>
      <c r="G88" s="208"/>
      <c r="AF88" s="212"/>
      <c r="AG88" s="213"/>
    </row>
    <row r="89" spans="1:33" ht="14.25" customHeight="1">
      <c r="A89" s="209"/>
      <c r="B89" s="312"/>
      <c r="G89" s="208"/>
      <c r="AF89" s="212"/>
      <c r="AG89" s="213"/>
    </row>
    <row r="90" spans="1:33" ht="14.25" customHeight="1">
      <c r="A90" s="209"/>
      <c r="B90" s="312"/>
      <c r="G90" s="208"/>
      <c r="AF90" s="212"/>
      <c r="AG90" s="213"/>
    </row>
    <row r="91" spans="1:33" ht="14.25" customHeight="1">
      <c r="A91" s="209"/>
      <c r="B91" s="312"/>
      <c r="G91" s="208"/>
      <c r="AF91" s="212"/>
      <c r="AG91" s="213"/>
    </row>
    <row r="92" spans="1:33" ht="14.25" customHeight="1">
      <c r="A92" s="209"/>
      <c r="B92" s="312"/>
      <c r="G92" s="208"/>
      <c r="AF92" s="212"/>
      <c r="AG92" s="213"/>
    </row>
    <row r="93" spans="1:33" ht="14.25" customHeight="1">
      <c r="A93" s="209"/>
      <c r="B93" s="312"/>
      <c r="G93" s="208"/>
      <c r="AF93" s="212"/>
      <c r="AG93" s="213"/>
    </row>
    <row r="94" spans="1:33" ht="14.25" customHeight="1">
      <c r="A94" s="209"/>
      <c r="B94" s="312"/>
      <c r="G94" s="208"/>
      <c r="AF94" s="212"/>
      <c r="AG94" s="213"/>
    </row>
    <row r="95" spans="1:33" ht="14.25" customHeight="1">
      <c r="A95" s="209"/>
      <c r="B95" s="312"/>
      <c r="G95" s="208"/>
      <c r="AF95" s="212"/>
      <c r="AG95" s="213"/>
    </row>
    <row r="96" spans="1:33" ht="14.25" customHeight="1">
      <c r="A96" s="209"/>
      <c r="B96" s="312"/>
      <c r="G96" s="208"/>
      <c r="AF96" s="212"/>
      <c r="AG96" s="213"/>
    </row>
    <row r="97" spans="1:33" ht="14.25" customHeight="1">
      <c r="A97" s="209"/>
      <c r="B97" s="312"/>
      <c r="G97" s="208"/>
      <c r="AF97" s="212"/>
      <c r="AG97" s="213"/>
    </row>
    <row r="98" spans="1:33" ht="14.25" customHeight="1">
      <c r="A98" s="209"/>
      <c r="B98" s="312"/>
      <c r="G98" s="208"/>
      <c r="AF98" s="212"/>
      <c r="AG98" s="213"/>
    </row>
    <row r="99" spans="1:33" ht="14.25" customHeight="1">
      <c r="A99" s="209"/>
      <c r="B99" s="312"/>
      <c r="G99" s="208"/>
      <c r="AF99" s="212"/>
      <c r="AG99" s="213"/>
    </row>
    <row r="100" spans="1:33" ht="14.25" customHeight="1">
      <c r="A100" s="209"/>
      <c r="B100" s="312"/>
      <c r="G100" s="208"/>
      <c r="AF100" s="212"/>
      <c r="AG100" s="213"/>
    </row>
    <row r="101" spans="1:33" ht="14.25" customHeight="1">
      <c r="A101" s="209"/>
      <c r="B101" s="312"/>
      <c r="G101" s="208"/>
      <c r="AF101" s="212"/>
      <c r="AG101" s="213"/>
    </row>
    <row r="102" spans="1:33" ht="14.25" customHeight="1">
      <c r="A102" s="209"/>
      <c r="B102" s="312"/>
      <c r="G102" s="208"/>
      <c r="AF102" s="212"/>
      <c r="AG102" s="213"/>
    </row>
    <row r="103" spans="1:33" ht="14.25" customHeight="1">
      <c r="A103" s="209"/>
      <c r="B103" s="312"/>
      <c r="G103" s="208"/>
      <c r="AF103" s="212"/>
      <c r="AG103" s="213"/>
    </row>
    <row r="104" spans="1:33" ht="14.25" customHeight="1">
      <c r="A104" s="209"/>
      <c r="B104" s="312"/>
      <c r="G104" s="208"/>
      <c r="AF104" s="212"/>
      <c r="AG104" s="213"/>
    </row>
    <row r="105" spans="1:33" ht="14.25" customHeight="1">
      <c r="A105" s="209"/>
      <c r="B105" s="312"/>
      <c r="G105" s="208"/>
      <c r="AF105" s="212"/>
      <c r="AG105" s="213"/>
    </row>
    <row r="106" spans="1:33" ht="14.25" customHeight="1">
      <c r="A106" s="209"/>
      <c r="B106" s="312"/>
      <c r="G106" s="208"/>
      <c r="AF106" s="212"/>
      <c r="AG106" s="213"/>
    </row>
    <row r="107" spans="1:33" ht="14.25" customHeight="1">
      <c r="A107" s="209"/>
      <c r="B107" s="312"/>
      <c r="G107" s="208"/>
      <c r="AF107" s="212"/>
      <c r="AG107" s="213"/>
    </row>
    <row r="108" spans="1:33" ht="14.25" customHeight="1">
      <c r="A108" s="209"/>
      <c r="B108" s="312"/>
      <c r="G108" s="208"/>
      <c r="AF108" s="212"/>
      <c r="AG108" s="213"/>
    </row>
    <row r="109" spans="1:33" ht="14.25" customHeight="1">
      <c r="A109" s="209"/>
      <c r="B109" s="312"/>
      <c r="G109" s="208"/>
      <c r="AF109" s="212"/>
      <c r="AG109" s="213"/>
    </row>
    <row r="110" spans="1:33" ht="14.25" customHeight="1">
      <c r="A110" s="209"/>
      <c r="B110" s="312"/>
      <c r="G110" s="208"/>
      <c r="AF110" s="212"/>
      <c r="AG110" s="213"/>
    </row>
    <row r="111" spans="1:33" ht="14.25" customHeight="1">
      <c r="A111" s="209"/>
      <c r="B111" s="312"/>
      <c r="G111" s="208"/>
      <c r="AF111" s="212"/>
      <c r="AG111" s="213"/>
    </row>
    <row r="112" spans="1:33" ht="14.25" customHeight="1">
      <c r="A112" s="209"/>
      <c r="B112" s="312"/>
      <c r="G112" s="208"/>
      <c r="AF112" s="212"/>
      <c r="AG112" s="213"/>
    </row>
    <row r="113" spans="1:33" ht="14.25" customHeight="1">
      <c r="A113" s="209"/>
      <c r="B113" s="312"/>
      <c r="G113" s="208"/>
      <c r="AF113" s="212"/>
      <c r="AG113" s="213"/>
    </row>
    <row r="114" spans="1:33" ht="14.25" customHeight="1">
      <c r="A114" s="209"/>
      <c r="B114" s="312"/>
      <c r="G114" s="208"/>
      <c r="AF114" s="212"/>
      <c r="AG114" s="213"/>
    </row>
    <row r="115" spans="1:33" ht="14.25" customHeight="1">
      <c r="A115" s="209"/>
      <c r="B115" s="312"/>
      <c r="G115" s="208"/>
      <c r="AF115" s="212"/>
      <c r="AG115" s="213"/>
    </row>
    <row r="116" spans="1:33" ht="14.25" customHeight="1">
      <c r="A116" s="209"/>
      <c r="B116" s="312"/>
      <c r="G116" s="208"/>
      <c r="AF116" s="212"/>
      <c r="AG116" s="213"/>
    </row>
    <row r="117" spans="1:33" ht="14.25" customHeight="1">
      <c r="A117" s="209"/>
      <c r="B117" s="312"/>
      <c r="G117" s="208"/>
      <c r="AF117" s="212"/>
      <c r="AG117" s="213"/>
    </row>
    <row r="118" spans="1:33" ht="14.25" customHeight="1">
      <c r="A118" s="209"/>
      <c r="B118" s="312"/>
      <c r="G118" s="208"/>
      <c r="AF118" s="212"/>
      <c r="AG118" s="213"/>
    </row>
    <row r="119" spans="1:33" ht="14.25" customHeight="1">
      <c r="A119" s="209"/>
      <c r="B119" s="312"/>
      <c r="G119" s="208"/>
      <c r="AF119" s="212"/>
      <c r="AG119" s="213"/>
    </row>
    <row r="120" spans="1:33" ht="14.25" customHeight="1">
      <c r="A120" s="209"/>
      <c r="B120" s="312"/>
      <c r="G120" s="208"/>
      <c r="AF120" s="212"/>
      <c r="AG120" s="213"/>
    </row>
    <row r="121" spans="1:33" ht="14.25" customHeight="1">
      <c r="A121" s="209"/>
      <c r="B121" s="312"/>
      <c r="G121" s="208"/>
      <c r="AF121" s="212"/>
      <c r="AG121" s="213"/>
    </row>
    <row r="122" spans="1:33" ht="14.25" customHeight="1">
      <c r="A122" s="209"/>
      <c r="B122" s="312"/>
      <c r="G122" s="208"/>
      <c r="AF122" s="212"/>
      <c r="AG122" s="213"/>
    </row>
    <row r="123" spans="1:33" ht="14.25" customHeight="1">
      <c r="A123" s="209"/>
      <c r="B123" s="312"/>
      <c r="G123" s="208"/>
      <c r="AF123" s="212"/>
      <c r="AG123" s="213"/>
    </row>
    <row r="124" spans="1:33" ht="14.25" customHeight="1">
      <c r="A124" s="209"/>
      <c r="B124" s="312"/>
      <c r="G124" s="208"/>
      <c r="AF124" s="212"/>
      <c r="AG124" s="213"/>
    </row>
    <row r="125" spans="1:33" ht="14.25" customHeight="1">
      <c r="A125" s="209"/>
      <c r="B125" s="312"/>
      <c r="G125" s="208"/>
      <c r="AF125" s="212"/>
      <c r="AG125" s="213"/>
    </row>
    <row r="126" spans="1:33" ht="14.25" customHeight="1">
      <c r="A126" s="209"/>
      <c r="B126" s="312"/>
      <c r="G126" s="208"/>
      <c r="AF126" s="212"/>
      <c r="AG126" s="213"/>
    </row>
    <row r="127" spans="1:33" ht="14.25" customHeight="1">
      <c r="A127" s="209"/>
      <c r="B127" s="312"/>
      <c r="G127" s="208"/>
      <c r="AF127" s="212"/>
      <c r="AG127" s="213"/>
    </row>
    <row r="128" spans="1:33" ht="14.25" customHeight="1">
      <c r="A128" s="209"/>
      <c r="B128" s="312"/>
      <c r="G128" s="208"/>
      <c r="AF128" s="212"/>
      <c r="AG128" s="213"/>
    </row>
    <row r="129" spans="1:33" ht="14.25" customHeight="1">
      <c r="A129" s="209"/>
      <c r="B129" s="312"/>
      <c r="G129" s="208"/>
      <c r="AF129" s="212"/>
      <c r="AG129" s="213"/>
    </row>
    <row r="130" spans="1:33" ht="14.25" customHeight="1">
      <c r="A130" s="209"/>
      <c r="B130" s="312"/>
      <c r="G130" s="208"/>
      <c r="AF130" s="212"/>
      <c r="AG130" s="213"/>
    </row>
    <row r="131" spans="1:33" ht="14.25" customHeight="1">
      <c r="A131" s="209"/>
      <c r="B131" s="312"/>
      <c r="G131" s="208"/>
      <c r="AF131" s="212"/>
      <c r="AG131" s="213"/>
    </row>
    <row r="132" spans="1:33" ht="14.25" customHeight="1">
      <c r="A132" s="209"/>
      <c r="B132" s="312"/>
      <c r="G132" s="208"/>
      <c r="AF132" s="212"/>
      <c r="AG132" s="213"/>
    </row>
    <row r="133" spans="1:33" ht="14.25" customHeight="1">
      <c r="A133" s="209"/>
      <c r="B133" s="312"/>
      <c r="G133" s="208"/>
      <c r="AF133" s="212"/>
      <c r="AG133" s="213"/>
    </row>
    <row r="134" spans="1:33" ht="14.25" customHeight="1">
      <c r="A134" s="209"/>
      <c r="B134" s="312"/>
      <c r="G134" s="208"/>
      <c r="AF134" s="212"/>
      <c r="AG134" s="213"/>
    </row>
    <row r="135" spans="1:33" ht="14.25" customHeight="1">
      <c r="A135" s="209"/>
      <c r="B135" s="312"/>
      <c r="G135" s="208"/>
      <c r="AF135" s="212"/>
      <c r="AG135" s="213"/>
    </row>
    <row r="136" spans="1:33" ht="14.25" customHeight="1">
      <c r="A136" s="209"/>
      <c r="B136" s="312"/>
      <c r="G136" s="208"/>
      <c r="AF136" s="212"/>
      <c r="AG136" s="213"/>
    </row>
    <row r="137" spans="1:33" ht="14.25" customHeight="1">
      <c r="A137" s="209"/>
      <c r="B137" s="312"/>
      <c r="G137" s="208"/>
      <c r="AF137" s="212"/>
      <c r="AG137" s="213"/>
    </row>
    <row r="138" spans="1:33" ht="14.25" customHeight="1">
      <c r="A138" s="209"/>
      <c r="B138" s="312"/>
      <c r="G138" s="208"/>
      <c r="AF138" s="212"/>
      <c r="AG138" s="213"/>
    </row>
    <row r="139" spans="1:33" ht="14.25" customHeight="1">
      <c r="A139" s="209"/>
      <c r="B139" s="312"/>
      <c r="G139" s="208"/>
      <c r="AF139" s="212"/>
      <c r="AG139" s="213"/>
    </row>
    <row r="140" spans="1:33" ht="14.25" customHeight="1">
      <c r="A140" s="209"/>
      <c r="B140" s="312"/>
      <c r="G140" s="208"/>
      <c r="AF140" s="212"/>
      <c r="AG140" s="213"/>
    </row>
    <row r="141" spans="1:33" ht="14.25" customHeight="1">
      <c r="A141" s="209"/>
      <c r="B141" s="312"/>
      <c r="G141" s="208"/>
      <c r="AF141" s="212"/>
      <c r="AG141" s="213"/>
    </row>
    <row r="142" spans="1:33" ht="14.25" customHeight="1">
      <c r="A142" s="209"/>
      <c r="B142" s="312"/>
      <c r="G142" s="208"/>
      <c r="AF142" s="212"/>
      <c r="AG142" s="213"/>
    </row>
    <row r="143" spans="1:33" ht="14.25" customHeight="1">
      <c r="A143" s="209"/>
      <c r="B143" s="312"/>
      <c r="G143" s="208"/>
      <c r="AF143" s="212"/>
      <c r="AG143" s="213"/>
    </row>
    <row r="144" spans="1:33" ht="14.25" customHeight="1">
      <c r="A144" s="209"/>
      <c r="B144" s="312"/>
      <c r="G144" s="208"/>
      <c r="AF144" s="212"/>
      <c r="AG144" s="213"/>
    </row>
    <row r="145" spans="1:33" ht="14.25" customHeight="1">
      <c r="A145" s="209"/>
      <c r="B145" s="312"/>
      <c r="G145" s="208"/>
      <c r="AF145" s="212"/>
      <c r="AG145" s="213"/>
    </row>
    <row r="146" spans="1:33" ht="14.25" customHeight="1">
      <c r="A146" s="209"/>
      <c r="B146" s="312"/>
      <c r="G146" s="208"/>
      <c r="AF146" s="212"/>
      <c r="AG146" s="213"/>
    </row>
    <row r="147" spans="1:33" ht="14.25" customHeight="1">
      <c r="A147" s="209"/>
      <c r="B147" s="312"/>
      <c r="G147" s="208"/>
      <c r="AF147" s="212"/>
      <c r="AG147" s="213"/>
    </row>
    <row r="148" spans="1:33" ht="14.25" customHeight="1">
      <c r="A148" s="209"/>
      <c r="B148" s="312"/>
      <c r="G148" s="208"/>
      <c r="AF148" s="212"/>
      <c r="AG148" s="213"/>
    </row>
    <row r="149" spans="1:33" ht="14.25" customHeight="1">
      <c r="A149" s="209"/>
      <c r="B149" s="312"/>
      <c r="G149" s="208"/>
      <c r="AF149" s="212"/>
      <c r="AG149" s="213"/>
    </row>
    <row r="150" spans="1:33" ht="14.25" customHeight="1">
      <c r="A150" s="209"/>
      <c r="B150" s="312"/>
      <c r="G150" s="208"/>
      <c r="AF150" s="212"/>
      <c r="AG150" s="213"/>
    </row>
    <row r="151" spans="1:33" ht="14.25" customHeight="1">
      <c r="A151" s="209"/>
      <c r="B151" s="312"/>
      <c r="G151" s="208"/>
      <c r="AF151" s="212"/>
      <c r="AG151" s="213"/>
    </row>
    <row r="152" spans="1:33" ht="14.25" customHeight="1">
      <c r="A152" s="209"/>
      <c r="B152" s="312"/>
      <c r="G152" s="208"/>
      <c r="AF152" s="212"/>
      <c r="AG152" s="213"/>
    </row>
    <row r="153" spans="1:33" ht="14.25" customHeight="1">
      <c r="A153" s="209"/>
      <c r="B153" s="312"/>
      <c r="G153" s="208"/>
      <c r="AF153" s="212"/>
      <c r="AG153" s="213"/>
    </row>
    <row r="154" spans="1:33" ht="14.25" customHeight="1">
      <c r="A154" s="209"/>
      <c r="B154" s="312"/>
      <c r="G154" s="208"/>
      <c r="AF154" s="212"/>
      <c r="AG154" s="213"/>
    </row>
    <row r="155" spans="1:33" ht="14.25" customHeight="1">
      <c r="A155" s="209"/>
      <c r="B155" s="312"/>
      <c r="G155" s="208"/>
      <c r="AF155" s="212"/>
      <c r="AG155" s="213"/>
    </row>
    <row r="156" spans="1:33" ht="14.25" customHeight="1">
      <c r="A156" s="209"/>
      <c r="B156" s="312"/>
      <c r="G156" s="208"/>
      <c r="AF156" s="212"/>
      <c r="AG156" s="213"/>
    </row>
    <row r="157" spans="1:33" ht="14.25" customHeight="1">
      <c r="A157" s="209"/>
      <c r="B157" s="312"/>
      <c r="G157" s="208"/>
      <c r="AF157" s="212"/>
      <c r="AG157" s="213"/>
    </row>
    <row r="158" spans="1:33" ht="14.25" customHeight="1">
      <c r="A158" s="209"/>
      <c r="B158" s="312"/>
      <c r="G158" s="208"/>
      <c r="AF158" s="212"/>
      <c r="AG158" s="213"/>
    </row>
    <row r="159" spans="1:33" ht="14.25" customHeight="1">
      <c r="A159" s="209"/>
      <c r="B159" s="312"/>
      <c r="G159" s="208"/>
      <c r="AF159" s="212"/>
      <c r="AG159" s="213"/>
    </row>
    <row r="160" spans="1:33" ht="14.25" customHeight="1">
      <c r="A160" s="209"/>
      <c r="B160" s="312"/>
      <c r="G160" s="208"/>
      <c r="AF160" s="212"/>
      <c r="AG160" s="213"/>
    </row>
    <row r="161" spans="1:33" ht="14.25" customHeight="1">
      <c r="A161" s="209"/>
      <c r="B161" s="312"/>
      <c r="G161" s="208"/>
      <c r="AF161" s="212"/>
      <c r="AG161" s="213"/>
    </row>
    <row r="162" spans="1:33" ht="14.25" customHeight="1">
      <c r="A162" s="209"/>
      <c r="B162" s="312"/>
      <c r="G162" s="208"/>
      <c r="AF162" s="212"/>
      <c r="AG162" s="213"/>
    </row>
    <row r="163" spans="1:33" ht="14.25" customHeight="1">
      <c r="A163" s="209"/>
      <c r="B163" s="312"/>
      <c r="G163" s="208"/>
      <c r="AF163" s="212"/>
      <c r="AG163" s="213"/>
    </row>
    <row r="164" spans="1:33" ht="14.25" customHeight="1">
      <c r="A164" s="209"/>
      <c r="B164" s="312"/>
      <c r="G164" s="208"/>
      <c r="AF164" s="212"/>
      <c r="AG164" s="213"/>
    </row>
    <row r="165" spans="1:33" ht="14.25" customHeight="1">
      <c r="A165" s="209"/>
      <c r="B165" s="312"/>
      <c r="G165" s="208"/>
      <c r="AF165" s="212"/>
      <c r="AG165" s="213"/>
    </row>
    <row r="166" spans="1:33" ht="14.25" customHeight="1">
      <c r="A166" s="209"/>
      <c r="B166" s="312"/>
      <c r="G166" s="208"/>
      <c r="AF166" s="212"/>
      <c r="AG166" s="213"/>
    </row>
    <row r="167" spans="1:33" ht="14.25" customHeight="1">
      <c r="A167" s="209"/>
      <c r="B167" s="312"/>
      <c r="G167" s="208"/>
      <c r="AF167" s="212"/>
      <c r="AG167" s="213"/>
    </row>
    <row r="168" spans="1:33" ht="14.25" customHeight="1">
      <c r="A168" s="209"/>
      <c r="B168" s="312"/>
      <c r="G168" s="208"/>
      <c r="AF168" s="212"/>
      <c r="AG168" s="213"/>
    </row>
    <row r="169" spans="1:33" ht="14.25" customHeight="1">
      <c r="A169" s="209"/>
      <c r="B169" s="312"/>
      <c r="G169" s="208"/>
      <c r="AF169" s="212"/>
      <c r="AG169" s="213"/>
    </row>
    <row r="170" spans="1:33" ht="14.25" customHeight="1">
      <c r="A170" s="209"/>
      <c r="B170" s="312"/>
      <c r="G170" s="208"/>
      <c r="AF170" s="212"/>
      <c r="AG170" s="213"/>
    </row>
    <row r="171" spans="1:33" ht="14.25" customHeight="1">
      <c r="A171" s="209"/>
      <c r="B171" s="312"/>
      <c r="G171" s="208"/>
      <c r="AF171" s="212"/>
      <c r="AG171" s="213"/>
    </row>
    <row r="172" spans="1:33" ht="14.25" customHeight="1">
      <c r="A172" s="209"/>
      <c r="B172" s="312"/>
      <c r="G172" s="208"/>
      <c r="AF172" s="212"/>
      <c r="AG172" s="213"/>
    </row>
    <row r="173" spans="1:33" ht="14.25" customHeight="1">
      <c r="A173" s="209"/>
      <c r="B173" s="312"/>
      <c r="G173" s="208"/>
      <c r="AF173" s="212"/>
      <c r="AG173" s="213"/>
    </row>
    <row r="174" spans="1:33" ht="14.25" customHeight="1">
      <c r="A174" s="209"/>
      <c r="B174" s="312"/>
      <c r="G174" s="208"/>
      <c r="AF174" s="212"/>
      <c r="AG174" s="213"/>
    </row>
    <row r="175" spans="1:33" ht="14.25" customHeight="1">
      <c r="A175" s="209"/>
      <c r="B175" s="312"/>
      <c r="G175" s="208"/>
      <c r="AF175" s="212"/>
      <c r="AG175" s="213"/>
    </row>
    <row r="176" spans="1:33" ht="14.25" customHeight="1">
      <c r="A176" s="209"/>
      <c r="B176" s="312"/>
      <c r="G176" s="208"/>
      <c r="AF176" s="212"/>
      <c r="AG176" s="213"/>
    </row>
    <row r="177" spans="1:33" ht="14.25" customHeight="1">
      <c r="A177" s="209"/>
      <c r="B177" s="312"/>
      <c r="G177" s="208"/>
      <c r="AF177" s="212"/>
      <c r="AG177" s="213"/>
    </row>
    <row r="178" spans="1:33" ht="14.25" customHeight="1">
      <c r="A178" s="209"/>
      <c r="B178" s="312"/>
      <c r="G178" s="208"/>
      <c r="AF178" s="212"/>
      <c r="AG178" s="213"/>
    </row>
    <row r="179" spans="1:33" ht="14.25" customHeight="1">
      <c r="A179" s="209"/>
      <c r="B179" s="312"/>
      <c r="G179" s="208"/>
      <c r="AF179" s="212"/>
      <c r="AG179" s="213"/>
    </row>
    <row r="180" spans="1:33" ht="14.25" customHeight="1">
      <c r="A180" s="209"/>
      <c r="B180" s="312"/>
      <c r="G180" s="208"/>
      <c r="AF180" s="212"/>
      <c r="AG180" s="213"/>
    </row>
    <row r="181" spans="1:33" ht="14.25" customHeight="1">
      <c r="A181" s="209"/>
      <c r="B181" s="312"/>
      <c r="G181" s="208"/>
      <c r="AF181" s="212"/>
      <c r="AG181" s="213"/>
    </row>
    <row r="182" spans="1:33" ht="14.25" customHeight="1">
      <c r="A182" s="209"/>
      <c r="B182" s="312"/>
      <c r="G182" s="208"/>
      <c r="AF182" s="212"/>
      <c r="AG182" s="213"/>
    </row>
    <row r="183" spans="1:33" ht="14.25" customHeight="1">
      <c r="A183" s="209"/>
      <c r="B183" s="312"/>
      <c r="G183" s="208"/>
      <c r="AF183" s="212"/>
      <c r="AG183" s="213"/>
    </row>
    <row r="184" spans="1:33" ht="14.25" customHeight="1">
      <c r="A184" s="209"/>
      <c r="B184" s="312"/>
      <c r="G184" s="208"/>
      <c r="AF184" s="212"/>
      <c r="AG184" s="213"/>
    </row>
    <row r="185" spans="1:33" ht="14.25" customHeight="1">
      <c r="A185" s="209"/>
      <c r="B185" s="312"/>
      <c r="G185" s="208"/>
      <c r="AF185" s="212"/>
      <c r="AG185" s="213"/>
    </row>
    <row r="186" spans="1:33" ht="14.25" customHeight="1">
      <c r="A186" s="209"/>
      <c r="B186" s="312"/>
      <c r="G186" s="208"/>
      <c r="AF186" s="212"/>
      <c r="AG186" s="213"/>
    </row>
    <row r="187" spans="1:33" ht="14.25" customHeight="1">
      <c r="A187" s="209"/>
      <c r="B187" s="312"/>
      <c r="G187" s="208"/>
      <c r="AF187" s="212"/>
      <c r="AG187" s="213"/>
    </row>
    <row r="188" spans="1:33" ht="14.25" customHeight="1">
      <c r="A188" s="209"/>
      <c r="B188" s="312"/>
      <c r="G188" s="208"/>
      <c r="AF188" s="212"/>
      <c r="AG188" s="213"/>
    </row>
    <row r="189" spans="1:33" ht="14.25" customHeight="1">
      <c r="A189" s="209"/>
      <c r="B189" s="312"/>
      <c r="G189" s="208"/>
      <c r="AF189" s="212"/>
      <c r="AG189" s="213"/>
    </row>
    <row r="190" spans="1:33" ht="14.25" customHeight="1">
      <c r="A190" s="209"/>
      <c r="B190" s="312"/>
      <c r="G190" s="208"/>
      <c r="AF190" s="212"/>
      <c r="AG190" s="213"/>
    </row>
    <row r="191" spans="1:33" ht="14.25" customHeight="1">
      <c r="A191" s="209"/>
      <c r="B191" s="312"/>
      <c r="G191" s="208"/>
      <c r="AF191" s="212"/>
      <c r="AG191" s="213"/>
    </row>
    <row r="192" spans="1:33" ht="14.25" customHeight="1">
      <c r="A192" s="209"/>
      <c r="B192" s="312"/>
      <c r="G192" s="208"/>
      <c r="AF192" s="212"/>
      <c r="AG192" s="213"/>
    </row>
    <row r="193" spans="1:33" ht="14.25" customHeight="1">
      <c r="A193" s="209"/>
      <c r="B193" s="312"/>
      <c r="G193" s="208"/>
      <c r="AF193" s="212"/>
      <c r="AG193" s="213"/>
    </row>
    <row r="194" spans="1:33" ht="14.25" customHeight="1">
      <c r="A194" s="209"/>
      <c r="B194" s="312"/>
      <c r="G194" s="208"/>
      <c r="AF194" s="212"/>
      <c r="AG194" s="213"/>
    </row>
    <row r="195" spans="1:33" ht="14.25" customHeight="1">
      <c r="A195" s="209"/>
      <c r="B195" s="312"/>
      <c r="G195" s="208"/>
      <c r="AF195" s="212"/>
      <c r="AG195" s="213"/>
    </row>
    <row r="196" spans="1:33" ht="14.25" customHeight="1">
      <c r="A196" s="209"/>
      <c r="B196" s="312"/>
      <c r="G196" s="208"/>
      <c r="AF196" s="212"/>
      <c r="AG196" s="213"/>
    </row>
    <row r="197" spans="1:33" ht="14.25" customHeight="1">
      <c r="A197" s="209"/>
      <c r="B197" s="312"/>
      <c r="G197" s="208"/>
      <c r="AF197" s="212"/>
      <c r="AG197" s="213"/>
    </row>
    <row r="198" spans="1:33" ht="14.25" customHeight="1">
      <c r="A198" s="209"/>
      <c r="B198" s="312"/>
      <c r="G198" s="208"/>
      <c r="AF198" s="212"/>
      <c r="AG198" s="213"/>
    </row>
    <row r="199" spans="1:33" ht="14.25" customHeight="1">
      <c r="A199" s="209"/>
      <c r="B199" s="312"/>
      <c r="G199" s="208"/>
      <c r="AF199" s="212"/>
      <c r="AG199" s="213"/>
    </row>
    <row r="200" spans="1:33" ht="14.25" customHeight="1">
      <c r="A200" s="209"/>
      <c r="B200" s="312"/>
      <c r="G200" s="208"/>
      <c r="AF200" s="212"/>
      <c r="AG200" s="213"/>
    </row>
    <row r="201" spans="1:33" ht="14.25" customHeight="1">
      <c r="A201" s="209"/>
      <c r="B201" s="312"/>
      <c r="G201" s="208"/>
      <c r="AF201" s="212"/>
      <c r="AG201" s="213"/>
    </row>
    <row r="202" spans="1:33" ht="14.25" customHeight="1">
      <c r="A202" s="209"/>
      <c r="B202" s="312"/>
      <c r="G202" s="208"/>
      <c r="AF202" s="212"/>
      <c r="AG202" s="213"/>
    </row>
    <row r="203" spans="1:33" ht="14.25" customHeight="1">
      <c r="A203" s="209"/>
      <c r="B203" s="312"/>
      <c r="G203" s="208"/>
      <c r="AF203" s="212"/>
      <c r="AG203" s="213"/>
    </row>
    <row r="204" spans="1:33" ht="14.25" customHeight="1">
      <c r="A204" s="209"/>
      <c r="B204" s="312"/>
      <c r="G204" s="208"/>
      <c r="AF204" s="212"/>
      <c r="AG204" s="213"/>
    </row>
    <row r="205" spans="1:33" ht="14.25" customHeight="1">
      <c r="A205" s="209"/>
      <c r="B205" s="312"/>
      <c r="G205" s="208"/>
      <c r="AF205" s="212"/>
      <c r="AG205" s="213"/>
    </row>
    <row r="206" spans="1:33" ht="14.25" customHeight="1">
      <c r="A206" s="209"/>
      <c r="B206" s="312"/>
      <c r="G206" s="208"/>
      <c r="AF206" s="212"/>
      <c r="AG206" s="213"/>
    </row>
    <row r="207" spans="1:33" ht="14.25" customHeight="1">
      <c r="A207" s="209"/>
      <c r="B207" s="312"/>
      <c r="G207" s="208"/>
      <c r="AF207" s="212"/>
      <c r="AG207" s="213"/>
    </row>
    <row r="208" spans="1:33" ht="14.25" customHeight="1">
      <c r="A208" s="209"/>
      <c r="B208" s="312"/>
      <c r="G208" s="208"/>
      <c r="AF208" s="212"/>
      <c r="AG208" s="213"/>
    </row>
    <row r="209" spans="1:33" ht="14.25" customHeight="1">
      <c r="A209" s="209"/>
      <c r="B209" s="312"/>
      <c r="G209" s="208"/>
      <c r="AF209" s="212"/>
      <c r="AG209" s="213"/>
    </row>
    <row r="210" spans="1:33" ht="14.25" customHeight="1">
      <c r="A210" s="209"/>
      <c r="B210" s="312"/>
      <c r="G210" s="208"/>
      <c r="AF210" s="212"/>
      <c r="AG210" s="213"/>
    </row>
    <row r="211" spans="1:33" ht="14.25" customHeight="1">
      <c r="A211" s="209"/>
      <c r="B211" s="312"/>
      <c r="G211" s="208"/>
      <c r="AF211" s="212"/>
      <c r="AG211" s="213"/>
    </row>
    <row r="212" spans="1:33" ht="14.25" customHeight="1">
      <c r="A212" s="209"/>
      <c r="B212" s="312"/>
      <c r="G212" s="208"/>
      <c r="AF212" s="212"/>
      <c r="AG212" s="213"/>
    </row>
    <row r="213" spans="1:33" ht="14.25" customHeight="1">
      <c r="A213" s="209"/>
      <c r="B213" s="312"/>
      <c r="G213" s="208"/>
      <c r="AF213" s="212"/>
      <c r="AG213" s="213"/>
    </row>
    <row r="214" spans="1:33" ht="14.25" customHeight="1">
      <c r="A214" s="209"/>
      <c r="B214" s="312"/>
      <c r="G214" s="208"/>
      <c r="AF214" s="212"/>
      <c r="AG214" s="213"/>
    </row>
    <row r="215" spans="1:33" ht="14.25" customHeight="1">
      <c r="A215" s="209"/>
      <c r="B215" s="312"/>
      <c r="G215" s="208"/>
      <c r="AF215" s="212"/>
      <c r="AG215" s="213"/>
    </row>
    <row r="216" spans="1:33" ht="14.25" customHeight="1">
      <c r="A216" s="209"/>
      <c r="B216" s="312"/>
      <c r="G216" s="208"/>
      <c r="AF216" s="212"/>
      <c r="AG216" s="213"/>
    </row>
    <row r="217" spans="1:33" ht="14.25" customHeight="1">
      <c r="A217" s="209"/>
      <c r="B217" s="312"/>
      <c r="G217" s="208"/>
      <c r="AF217" s="212"/>
      <c r="AG217" s="213"/>
    </row>
    <row r="218" spans="1:33" ht="14.25" customHeight="1">
      <c r="A218" s="209"/>
      <c r="B218" s="312"/>
      <c r="G218" s="208"/>
      <c r="AF218" s="212"/>
      <c r="AG218" s="213"/>
    </row>
    <row r="219" spans="1:33" ht="14.25" customHeight="1">
      <c r="A219" s="209"/>
      <c r="B219" s="312"/>
      <c r="G219" s="208"/>
      <c r="AF219" s="212"/>
      <c r="AG219" s="213"/>
    </row>
    <row r="220" spans="1:33" ht="14.25" customHeight="1">
      <c r="A220" s="209"/>
      <c r="B220" s="312"/>
      <c r="G220" s="208"/>
      <c r="AF220" s="212"/>
      <c r="AG220" s="213"/>
    </row>
    <row r="221" spans="1:33" ht="14.25" customHeight="1">
      <c r="A221" s="209"/>
      <c r="B221" s="312"/>
      <c r="G221" s="208"/>
      <c r="AF221" s="212"/>
      <c r="AG221" s="213"/>
    </row>
    <row r="222" spans="1:33" ht="14.25" customHeight="1">
      <c r="A222" s="209"/>
      <c r="B222" s="312"/>
      <c r="G222" s="208"/>
      <c r="AF222" s="212"/>
      <c r="AG222" s="213"/>
    </row>
    <row r="223" spans="1:33" ht="14.25" customHeight="1">
      <c r="A223" s="209"/>
      <c r="B223" s="312"/>
      <c r="G223" s="208"/>
      <c r="AF223" s="212"/>
      <c r="AG223" s="213"/>
    </row>
    <row r="224" spans="1:33" ht="14.25" customHeight="1">
      <c r="A224" s="209"/>
      <c r="B224" s="312"/>
      <c r="G224" s="208"/>
      <c r="AF224" s="212"/>
      <c r="AG224" s="213"/>
    </row>
    <row r="225" spans="1:33" ht="14.25" customHeight="1">
      <c r="A225" s="209"/>
      <c r="B225" s="312"/>
      <c r="G225" s="208"/>
      <c r="AF225" s="212"/>
      <c r="AG225" s="213"/>
    </row>
    <row r="226" spans="1:33" ht="14.25" customHeight="1">
      <c r="A226" s="209"/>
      <c r="B226" s="312"/>
      <c r="G226" s="208"/>
      <c r="AF226" s="212"/>
      <c r="AG226" s="213"/>
    </row>
    <row r="227" spans="1:33" ht="14.25" customHeight="1">
      <c r="A227" s="209"/>
      <c r="B227" s="312"/>
      <c r="G227" s="208"/>
      <c r="AF227" s="212"/>
      <c r="AG227" s="213"/>
    </row>
    <row r="228" spans="1:33" ht="14.25" customHeight="1">
      <c r="A228" s="209"/>
      <c r="B228" s="312"/>
      <c r="G228" s="208"/>
      <c r="AF228" s="212"/>
      <c r="AG228" s="213"/>
    </row>
    <row r="229" spans="1:33" ht="14.25" customHeight="1">
      <c r="A229" s="209"/>
      <c r="B229" s="312"/>
      <c r="G229" s="208"/>
      <c r="AF229" s="212"/>
      <c r="AG229" s="213"/>
    </row>
    <row r="230" spans="1:33" ht="14.25" customHeight="1">
      <c r="A230" s="209"/>
      <c r="B230" s="312"/>
      <c r="G230" s="208"/>
      <c r="AF230" s="212"/>
      <c r="AG230" s="213"/>
    </row>
    <row r="231" spans="1:33" ht="14.25" customHeight="1">
      <c r="A231" s="209"/>
      <c r="B231" s="312"/>
      <c r="G231" s="208"/>
      <c r="AF231" s="212"/>
      <c r="AG231" s="213"/>
    </row>
    <row r="232" spans="1:33" ht="14.25" customHeight="1">
      <c r="A232" s="209"/>
      <c r="B232" s="312"/>
      <c r="G232" s="208"/>
      <c r="AF232" s="212"/>
      <c r="AG232" s="213"/>
    </row>
    <row r="233" spans="1:33" ht="14.25" customHeight="1">
      <c r="A233" s="209"/>
      <c r="B233" s="312"/>
      <c r="G233" s="208"/>
      <c r="AF233" s="212"/>
      <c r="AG233" s="213"/>
    </row>
    <row r="234" spans="1:33" ht="14.25" customHeight="1">
      <c r="A234" s="209"/>
      <c r="B234" s="312"/>
      <c r="G234" s="208"/>
      <c r="AF234" s="212"/>
      <c r="AG234" s="213"/>
    </row>
    <row r="235" spans="1:33" ht="14.25" customHeight="1">
      <c r="A235" s="209"/>
      <c r="B235" s="312"/>
      <c r="G235" s="208"/>
      <c r="AF235" s="212"/>
      <c r="AG235" s="213"/>
    </row>
    <row r="236" spans="1:33" ht="14.25" customHeight="1">
      <c r="A236" s="209"/>
      <c r="B236" s="312"/>
      <c r="G236" s="208"/>
      <c r="AF236" s="212"/>
      <c r="AG236" s="213"/>
    </row>
    <row r="237" spans="1:33" ht="14.25" customHeight="1">
      <c r="A237" s="209"/>
      <c r="B237" s="312"/>
      <c r="G237" s="208"/>
      <c r="AF237" s="212"/>
      <c r="AG237" s="213"/>
    </row>
    <row r="238" spans="1:33" ht="14.25" customHeight="1">
      <c r="A238" s="209"/>
      <c r="B238" s="312"/>
      <c r="G238" s="208"/>
      <c r="AF238" s="212"/>
      <c r="AG238" s="213"/>
    </row>
    <row r="239" spans="1:33" ht="14.25" customHeight="1">
      <c r="A239" s="209"/>
      <c r="B239" s="312"/>
      <c r="G239" s="208"/>
      <c r="AF239" s="212"/>
      <c r="AG239" s="213"/>
    </row>
    <row r="240" spans="1:33" ht="14.25" customHeight="1">
      <c r="A240" s="209"/>
      <c r="B240" s="312"/>
      <c r="G240" s="208"/>
      <c r="AF240" s="212"/>
      <c r="AG240" s="213"/>
    </row>
    <row r="241" spans="1:33" ht="14.25" customHeight="1">
      <c r="A241" s="209"/>
      <c r="B241" s="312"/>
      <c r="G241" s="208"/>
      <c r="AF241" s="212"/>
      <c r="AG241" s="213"/>
    </row>
    <row r="242" spans="1:33" ht="14.25" customHeight="1">
      <c r="A242" s="209"/>
      <c r="B242" s="312"/>
      <c r="G242" s="208"/>
      <c r="AF242" s="212"/>
      <c r="AG242" s="213"/>
    </row>
    <row r="243" spans="1:33" ht="14.25" customHeight="1">
      <c r="A243" s="209"/>
      <c r="B243" s="312"/>
      <c r="G243" s="208"/>
      <c r="AF243" s="212"/>
      <c r="AG243" s="213"/>
    </row>
    <row r="244" spans="1:33" ht="14.25" customHeight="1">
      <c r="A244" s="209"/>
      <c r="B244" s="312"/>
      <c r="G244" s="208"/>
      <c r="AF244" s="212"/>
      <c r="AG244" s="213"/>
    </row>
    <row r="245" spans="1:33" ht="14.25" customHeight="1">
      <c r="A245" s="209"/>
      <c r="B245" s="312"/>
      <c r="G245" s="208"/>
      <c r="AF245" s="212"/>
      <c r="AG245" s="213"/>
    </row>
    <row r="246" spans="1:33" ht="14.25" customHeight="1">
      <c r="A246" s="209"/>
      <c r="B246" s="312"/>
      <c r="G246" s="208"/>
      <c r="AF246" s="212"/>
      <c r="AG246" s="213"/>
    </row>
    <row r="247" spans="1:33" ht="14.25" customHeight="1">
      <c r="A247" s="209"/>
      <c r="B247" s="312"/>
      <c r="G247" s="208"/>
      <c r="AF247" s="212"/>
      <c r="AG247" s="213"/>
    </row>
    <row r="248" spans="1:33" ht="14.25" customHeight="1">
      <c r="A248" s="209"/>
      <c r="B248" s="312"/>
      <c r="G248" s="208"/>
      <c r="AF248" s="212"/>
      <c r="AG248" s="213"/>
    </row>
    <row r="249" spans="1:33" ht="14.25" customHeight="1">
      <c r="A249" s="209"/>
      <c r="B249" s="312"/>
      <c r="G249" s="208"/>
      <c r="AF249" s="212"/>
      <c r="AG249" s="213"/>
    </row>
    <row r="250" spans="1:33" ht="14.25" customHeight="1">
      <c r="A250" s="209"/>
      <c r="B250" s="312"/>
      <c r="G250" s="208"/>
      <c r="AF250" s="212"/>
      <c r="AG250" s="213"/>
    </row>
    <row r="251" spans="1:33" ht="14.25" customHeight="1">
      <c r="A251" s="209"/>
      <c r="B251" s="312"/>
      <c r="G251" s="208"/>
      <c r="AF251" s="212"/>
      <c r="AG251" s="213"/>
    </row>
    <row r="252" spans="1:33" ht="14.25" customHeight="1">
      <c r="A252" s="209"/>
      <c r="B252" s="312"/>
      <c r="G252" s="208"/>
      <c r="AF252" s="212"/>
      <c r="AG252" s="213"/>
    </row>
    <row r="253" spans="1:33" ht="14.25" customHeight="1">
      <c r="A253" s="209"/>
      <c r="B253" s="312"/>
      <c r="G253" s="208"/>
      <c r="AF253" s="212"/>
      <c r="AG253" s="213"/>
    </row>
    <row r="254" spans="1:33" ht="14.25" customHeight="1">
      <c r="A254" s="209"/>
      <c r="B254" s="312"/>
      <c r="G254" s="208"/>
      <c r="AF254" s="212"/>
      <c r="AG254" s="213"/>
    </row>
    <row r="255" spans="1:33" ht="14.25" customHeight="1">
      <c r="A255" s="209"/>
      <c r="B255" s="312"/>
      <c r="G255" s="208"/>
      <c r="AF255" s="212"/>
      <c r="AG255" s="213"/>
    </row>
    <row r="256" spans="1:33" ht="14.25" customHeight="1">
      <c r="A256" s="209"/>
      <c r="B256" s="312"/>
      <c r="G256" s="208"/>
      <c r="AF256" s="212"/>
      <c r="AG256" s="213"/>
    </row>
    <row r="257" spans="1:33" ht="14.25" customHeight="1">
      <c r="A257" s="209"/>
      <c r="B257" s="312"/>
      <c r="G257" s="208"/>
      <c r="AF257" s="212"/>
      <c r="AG257" s="213"/>
    </row>
    <row r="258" spans="1:33" ht="14.25" customHeight="1">
      <c r="A258" s="209"/>
      <c r="B258" s="312"/>
      <c r="G258" s="208"/>
      <c r="AF258" s="212"/>
      <c r="AG258" s="213"/>
    </row>
    <row r="259" spans="1:33" ht="14.25" customHeight="1">
      <c r="A259" s="209"/>
      <c r="B259" s="312"/>
      <c r="G259" s="208"/>
      <c r="AF259" s="212"/>
      <c r="AG259" s="213"/>
    </row>
    <row r="260" spans="1:33" ht="14.25" customHeight="1">
      <c r="A260" s="209"/>
      <c r="B260" s="312"/>
      <c r="G260" s="208"/>
      <c r="AF260" s="212"/>
      <c r="AG260" s="213"/>
    </row>
    <row r="261" spans="1:33" ht="14.25" customHeight="1">
      <c r="A261" s="209"/>
      <c r="B261" s="312"/>
      <c r="G261" s="208"/>
      <c r="AF261" s="212"/>
      <c r="AG261" s="213"/>
    </row>
    <row r="262" spans="1:33" ht="14.25" customHeight="1">
      <c r="A262" s="209"/>
      <c r="B262" s="312"/>
      <c r="G262" s="208"/>
      <c r="AF262" s="212"/>
      <c r="AG262" s="213"/>
    </row>
    <row r="263" spans="1:33" ht="14.25" customHeight="1">
      <c r="A263" s="209"/>
      <c r="B263" s="312"/>
      <c r="G263" s="208"/>
      <c r="AF263" s="212"/>
      <c r="AG263" s="213"/>
    </row>
    <row r="264" spans="1:33" ht="14.25" customHeight="1">
      <c r="A264" s="209"/>
      <c r="B264" s="312"/>
      <c r="G264" s="208"/>
      <c r="AF264" s="212"/>
      <c r="AG264" s="213"/>
    </row>
    <row r="265" spans="1:33" ht="14.25" customHeight="1">
      <c r="A265" s="209"/>
      <c r="B265" s="312"/>
      <c r="G265" s="208"/>
      <c r="AF265" s="212"/>
      <c r="AG265" s="213"/>
    </row>
    <row r="266" spans="1:33" ht="14.25" customHeight="1">
      <c r="A266" s="209"/>
      <c r="B266" s="312"/>
      <c r="G266" s="208"/>
      <c r="AF266" s="212"/>
      <c r="AG266" s="213"/>
    </row>
    <row r="267" spans="1:33" ht="14.25" customHeight="1">
      <c r="A267" s="209"/>
      <c r="B267" s="312"/>
      <c r="G267" s="208"/>
      <c r="AF267" s="212"/>
      <c r="AG267" s="213"/>
    </row>
    <row r="268" spans="1:33" ht="14.25" customHeight="1">
      <c r="A268" s="209"/>
      <c r="B268" s="312"/>
      <c r="G268" s="208"/>
      <c r="AF268" s="212"/>
      <c r="AG268" s="213"/>
    </row>
    <row r="269" spans="1:33" ht="14.25" customHeight="1">
      <c r="A269" s="209"/>
      <c r="B269" s="312"/>
      <c r="G269" s="208"/>
      <c r="AF269" s="212"/>
      <c r="AG269" s="213"/>
    </row>
    <row r="270" spans="1:33" ht="14.25" customHeight="1">
      <c r="A270" s="209"/>
      <c r="B270" s="312"/>
      <c r="G270" s="208"/>
      <c r="AF270" s="212"/>
      <c r="AG270" s="213"/>
    </row>
    <row r="271" spans="1:33" ht="14.25" customHeight="1">
      <c r="A271" s="209"/>
      <c r="B271" s="312"/>
      <c r="G271" s="208"/>
      <c r="AF271" s="212"/>
      <c r="AG271" s="213"/>
    </row>
    <row r="272" spans="1:33" ht="14.25" customHeight="1">
      <c r="A272" s="209"/>
      <c r="B272" s="312"/>
      <c r="G272" s="208"/>
      <c r="AF272" s="212"/>
      <c r="AG272" s="213"/>
    </row>
    <row r="273" spans="1:33" ht="14.25" customHeight="1">
      <c r="A273" s="209"/>
      <c r="B273" s="312"/>
      <c r="G273" s="208"/>
      <c r="AF273" s="212"/>
      <c r="AG273" s="213"/>
    </row>
    <row r="274" spans="1:33" ht="14.25" customHeight="1">
      <c r="A274" s="209"/>
      <c r="B274" s="312"/>
      <c r="G274" s="208"/>
      <c r="AF274" s="212"/>
      <c r="AG274" s="213"/>
    </row>
    <row r="275" spans="1:33" ht="14.25" customHeight="1">
      <c r="A275" s="209"/>
      <c r="B275" s="312"/>
      <c r="G275" s="208"/>
      <c r="AF275" s="212"/>
      <c r="AG275" s="213"/>
    </row>
    <row r="276" spans="1:33" ht="14.25" customHeight="1">
      <c r="A276" s="209"/>
      <c r="B276" s="312"/>
      <c r="G276" s="208"/>
      <c r="AF276" s="212"/>
      <c r="AG276" s="213"/>
    </row>
    <row r="277" spans="1:33" ht="14.25" customHeight="1">
      <c r="A277" s="209"/>
      <c r="B277" s="312"/>
      <c r="G277" s="208"/>
      <c r="AF277" s="212"/>
      <c r="AG277" s="213"/>
    </row>
    <row r="278" spans="1:33" ht="14.25" customHeight="1">
      <c r="A278" s="209"/>
      <c r="B278" s="312"/>
      <c r="G278" s="208"/>
      <c r="AF278" s="212"/>
      <c r="AG278" s="213"/>
    </row>
    <row r="279" spans="1:33" ht="14.25" customHeight="1">
      <c r="A279" s="209"/>
      <c r="B279" s="312"/>
      <c r="G279" s="208"/>
      <c r="AF279" s="212"/>
      <c r="AG279" s="213"/>
    </row>
    <row r="280" spans="1:33" ht="14.25" customHeight="1">
      <c r="A280" s="209"/>
      <c r="B280" s="312"/>
      <c r="G280" s="208"/>
      <c r="AF280" s="212"/>
      <c r="AG280" s="213"/>
    </row>
    <row r="281" spans="1:33" ht="14.25" customHeight="1">
      <c r="A281" s="209"/>
      <c r="B281" s="312"/>
      <c r="G281" s="208"/>
      <c r="AF281" s="212"/>
      <c r="AG281" s="213"/>
    </row>
    <row r="282" spans="1:33" ht="14.25" customHeight="1">
      <c r="A282" s="209"/>
      <c r="B282" s="312"/>
      <c r="G282" s="208"/>
      <c r="AF282" s="212"/>
      <c r="AG282" s="213"/>
    </row>
    <row r="283" spans="1:33" ht="14.25" customHeight="1">
      <c r="A283" s="209"/>
      <c r="B283" s="312"/>
      <c r="G283" s="208"/>
      <c r="AF283" s="212"/>
      <c r="AG283" s="213"/>
    </row>
    <row r="284" spans="1:33" ht="14.25" customHeight="1">
      <c r="A284" s="209"/>
      <c r="B284" s="312"/>
      <c r="G284" s="208"/>
      <c r="AF284" s="212"/>
      <c r="AG284" s="213"/>
    </row>
    <row r="285" spans="1:33" ht="14.25" customHeight="1">
      <c r="A285" s="209"/>
      <c r="B285" s="312"/>
      <c r="G285" s="208"/>
      <c r="AF285" s="212"/>
      <c r="AG285" s="213"/>
    </row>
    <row r="286" spans="1:33" ht="14.25" customHeight="1">
      <c r="A286" s="209"/>
      <c r="B286" s="312"/>
      <c r="G286" s="208"/>
      <c r="AF286" s="212"/>
      <c r="AG286" s="213"/>
    </row>
    <row r="287" spans="1:33" ht="14.25" customHeight="1">
      <c r="A287" s="209"/>
      <c r="B287" s="312"/>
      <c r="G287" s="208"/>
      <c r="AF287" s="212"/>
      <c r="AG287" s="213"/>
    </row>
    <row r="288" spans="1:33" ht="14.25" customHeight="1">
      <c r="A288" s="209"/>
      <c r="B288" s="312"/>
      <c r="G288" s="208"/>
      <c r="AF288" s="212"/>
      <c r="AG288" s="213"/>
    </row>
    <row r="289" spans="1:33" ht="14.25" customHeight="1">
      <c r="A289" s="209"/>
      <c r="B289" s="312"/>
      <c r="G289" s="208"/>
      <c r="AF289" s="212"/>
      <c r="AG289" s="213"/>
    </row>
    <row r="290" spans="1:33" ht="14.25" customHeight="1">
      <c r="A290" s="209"/>
      <c r="B290" s="312"/>
      <c r="G290" s="208"/>
      <c r="AF290" s="212"/>
      <c r="AG290" s="213"/>
    </row>
    <row r="291" spans="1:33" ht="14.25" customHeight="1">
      <c r="A291" s="209"/>
      <c r="B291" s="312"/>
      <c r="G291" s="208"/>
      <c r="AF291" s="212"/>
      <c r="AG291" s="213"/>
    </row>
    <row r="292" spans="1:33" ht="14.25" customHeight="1">
      <c r="A292" s="209"/>
      <c r="B292" s="312"/>
      <c r="G292" s="208"/>
      <c r="AF292" s="212"/>
      <c r="AG292" s="213"/>
    </row>
    <row r="293" spans="1:33" ht="14.25" customHeight="1">
      <c r="A293" s="209"/>
      <c r="B293" s="312"/>
      <c r="G293" s="208"/>
      <c r="AF293" s="212"/>
      <c r="AG293" s="213"/>
    </row>
    <row r="294" spans="1:33" ht="14.25" customHeight="1">
      <c r="A294" s="209"/>
      <c r="B294" s="312"/>
      <c r="G294" s="208"/>
      <c r="AF294" s="212"/>
      <c r="AG294" s="213"/>
    </row>
    <row r="295" spans="1:33" ht="14.25" customHeight="1">
      <c r="A295" s="209"/>
      <c r="B295" s="312"/>
      <c r="G295" s="208"/>
      <c r="AF295" s="212"/>
      <c r="AG295" s="213"/>
    </row>
    <row r="296" spans="1:33" ht="14.25" customHeight="1">
      <c r="A296" s="209"/>
      <c r="B296" s="312"/>
      <c r="G296" s="208"/>
      <c r="AF296" s="212"/>
      <c r="AG296" s="213"/>
    </row>
    <row r="297" spans="1:33" ht="14.25" customHeight="1">
      <c r="A297" s="209"/>
      <c r="B297" s="312"/>
      <c r="G297" s="208"/>
      <c r="AF297" s="212"/>
      <c r="AG297" s="213"/>
    </row>
    <row r="298" spans="1:33" ht="14.25" customHeight="1">
      <c r="A298" s="209"/>
      <c r="B298" s="312"/>
      <c r="G298" s="208"/>
      <c r="AF298" s="212"/>
      <c r="AG298" s="213"/>
    </row>
    <row r="299" spans="1:33" ht="14.25" customHeight="1">
      <c r="A299" s="209"/>
      <c r="B299" s="312"/>
      <c r="G299" s="208"/>
      <c r="AF299" s="212"/>
      <c r="AG299" s="213"/>
    </row>
    <row r="300" spans="1:33" ht="14.25" customHeight="1">
      <c r="A300" s="209"/>
      <c r="B300" s="312"/>
      <c r="G300" s="208"/>
      <c r="AF300" s="212"/>
      <c r="AG300" s="213"/>
    </row>
    <row r="301" spans="1:33" ht="14.25" customHeight="1">
      <c r="A301" s="209"/>
      <c r="B301" s="312"/>
      <c r="G301" s="208"/>
      <c r="AF301" s="212"/>
      <c r="AG301" s="213"/>
    </row>
    <row r="302" spans="1:33" ht="14.25" customHeight="1">
      <c r="A302" s="209"/>
      <c r="B302" s="312"/>
      <c r="G302" s="208"/>
      <c r="AF302" s="212"/>
      <c r="AG302" s="213"/>
    </row>
    <row r="303" spans="1:33" ht="14.25" customHeight="1">
      <c r="A303" s="209"/>
      <c r="B303" s="312"/>
      <c r="G303" s="208"/>
      <c r="AF303" s="212"/>
      <c r="AG303" s="213"/>
    </row>
    <row r="304" spans="1:33" ht="14.25" customHeight="1">
      <c r="A304" s="209"/>
      <c r="B304" s="312"/>
      <c r="G304" s="208"/>
      <c r="AF304" s="212"/>
      <c r="AG304" s="213"/>
    </row>
    <row r="305" spans="1:33" ht="14.25" customHeight="1">
      <c r="A305" s="209"/>
      <c r="B305" s="312"/>
      <c r="G305" s="208"/>
      <c r="AF305" s="212"/>
      <c r="AG305" s="213"/>
    </row>
    <row r="306" spans="1:33" ht="14.25" customHeight="1">
      <c r="A306" s="209"/>
      <c r="B306" s="312"/>
      <c r="G306" s="208"/>
      <c r="AF306" s="212"/>
      <c r="AG306" s="213"/>
    </row>
    <row r="307" spans="1:33" ht="14.25" customHeight="1">
      <c r="A307" s="209"/>
      <c r="B307" s="312"/>
      <c r="G307" s="208"/>
      <c r="AF307" s="212"/>
      <c r="AG307" s="213"/>
    </row>
    <row r="308" spans="1:33" ht="14.25" customHeight="1">
      <c r="A308" s="209"/>
      <c r="B308" s="312"/>
      <c r="G308" s="208"/>
      <c r="AF308" s="212"/>
      <c r="AG308" s="213"/>
    </row>
    <row r="309" spans="1:33" ht="14.25" customHeight="1">
      <c r="A309" s="209"/>
      <c r="B309" s="312"/>
      <c r="G309" s="208"/>
      <c r="AF309" s="212"/>
      <c r="AG309" s="213"/>
    </row>
    <row r="310" spans="1:33" ht="14.25" customHeight="1">
      <c r="A310" s="209"/>
      <c r="B310" s="312"/>
      <c r="G310" s="208"/>
      <c r="AF310" s="212"/>
      <c r="AG310" s="213"/>
    </row>
    <row r="311" spans="1:33" ht="14.25" customHeight="1">
      <c r="A311" s="209"/>
      <c r="B311" s="312"/>
      <c r="G311" s="208"/>
      <c r="AF311" s="212"/>
      <c r="AG311" s="213"/>
    </row>
    <row r="312" spans="1:33" ht="14.25" customHeight="1">
      <c r="A312" s="209"/>
      <c r="B312" s="312"/>
      <c r="G312" s="208"/>
      <c r="AF312" s="212"/>
      <c r="AG312" s="213"/>
    </row>
    <row r="313" spans="1:33" ht="14.25" customHeight="1">
      <c r="A313" s="209"/>
      <c r="B313" s="312"/>
      <c r="G313" s="208"/>
      <c r="AF313" s="212"/>
      <c r="AG313" s="213"/>
    </row>
    <row r="314" spans="1:33" ht="14.25" customHeight="1">
      <c r="A314" s="209"/>
      <c r="B314" s="312"/>
      <c r="G314" s="208"/>
      <c r="AF314" s="212"/>
      <c r="AG314" s="213"/>
    </row>
    <row r="315" spans="1:33" ht="14.25" customHeight="1">
      <c r="A315" s="209"/>
      <c r="B315" s="312"/>
      <c r="G315" s="208"/>
      <c r="AF315" s="212"/>
      <c r="AG315" s="213"/>
    </row>
    <row r="316" spans="1:33" ht="14.25" customHeight="1">
      <c r="A316" s="209"/>
      <c r="B316" s="312"/>
      <c r="G316" s="208"/>
      <c r="AF316" s="212"/>
      <c r="AG316" s="213"/>
    </row>
    <row r="317" spans="1:33" ht="14.25" customHeight="1">
      <c r="A317" s="209"/>
      <c r="B317" s="312"/>
      <c r="G317" s="208"/>
      <c r="AF317" s="212"/>
      <c r="AG317" s="213"/>
    </row>
    <row r="318" spans="1:33" ht="14.25" customHeight="1">
      <c r="A318" s="209"/>
      <c r="B318" s="312"/>
      <c r="G318" s="208"/>
      <c r="AF318" s="212"/>
      <c r="AG318" s="213"/>
    </row>
    <row r="319" spans="1:33" ht="14.25" customHeight="1">
      <c r="A319" s="209"/>
      <c r="B319" s="312"/>
      <c r="G319" s="208"/>
      <c r="AF319" s="212"/>
      <c r="AG319" s="213"/>
    </row>
    <row r="320" spans="1:33" ht="14.25" customHeight="1">
      <c r="A320" s="209"/>
      <c r="B320" s="312"/>
      <c r="G320" s="208"/>
      <c r="AF320" s="212"/>
      <c r="AG320" s="213"/>
    </row>
    <row r="321" spans="1:33" ht="14.25" customHeight="1">
      <c r="A321" s="209"/>
      <c r="B321" s="312"/>
      <c r="G321" s="208"/>
      <c r="AF321" s="212"/>
      <c r="AG321" s="213"/>
    </row>
    <row r="322" spans="1:33" ht="14.25" customHeight="1">
      <c r="A322" s="209"/>
      <c r="B322" s="312"/>
      <c r="G322" s="208"/>
      <c r="AF322" s="212"/>
      <c r="AG322" s="213"/>
    </row>
    <row r="323" spans="1:33" ht="14.25" customHeight="1">
      <c r="A323" s="209"/>
      <c r="B323" s="312"/>
      <c r="G323" s="208"/>
      <c r="AF323" s="212"/>
      <c r="AG323" s="213"/>
    </row>
    <row r="324" spans="1:33" ht="14.25" customHeight="1">
      <c r="A324" s="209"/>
      <c r="B324" s="312"/>
      <c r="G324" s="208"/>
      <c r="AF324" s="212"/>
      <c r="AG324" s="213"/>
    </row>
    <row r="325" spans="1:33" ht="14.25" customHeight="1">
      <c r="A325" s="209"/>
      <c r="B325" s="312"/>
      <c r="G325" s="208"/>
      <c r="AF325" s="212"/>
      <c r="AG325" s="213"/>
    </row>
    <row r="326" spans="1:33" ht="14.25" customHeight="1">
      <c r="A326" s="209"/>
      <c r="B326" s="312"/>
      <c r="G326" s="208"/>
      <c r="AF326" s="212"/>
      <c r="AG326" s="213"/>
    </row>
    <row r="327" spans="1:33" ht="14.25" customHeight="1">
      <c r="A327" s="209"/>
      <c r="B327" s="312"/>
      <c r="G327" s="208"/>
      <c r="AF327" s="212"/>
      <c r="AG327" s="213"/>
    </row>
    <row r="328" spans="1:33" ht="14.25" customHeight="1">
      <c r="A328" s="209"/>
      <c r="B328" s="312"/>
      <c r="G328" s="208"/>
      <c r="AF328" s="212"/>
      <c r="AG328" s="213"/>
    </row>
    <row r="329" spans="1:33" ht="14.25" customHeight="1">
      <c r="A329" s="209"/>
      <c r="B329" s="312"/>
      <c r="G329" s="208"/>
      <c r="AF329" s="212"/>
      <c r="AG329" s="213"/>
    </row>
    <row r="330" spans="1:33" ht="14.25" customHeight="1">
      <c r="A330" s="209"/>
      <c r="B330" s="312"/>
      <c r="G330" s="208"/>
      <c r="AF330" s="212"/>
      <c r="AG330" s="213"/>
    </row>
    <row r="331" spans="1:33" ht="14.25" customHeight="1">
      <c r="A331" s="209"/>
      <c r="B331" s="312"/>
      <c r="G331" s="208"/>
      <c r="AF331" s="212"/>
      <c r="AG331" s="213"/>
    </row>
    <row r="332" spans="1:33" ht="14.25" customHeight="1">
      <c r="A332" s="209"/>
      <c r="B332" s="312"/>
      <c r="G332" s="208"/>
      <c r="AF332" s="212"/>
      <c r="AG332" s="213"/>
    </row>
    <row r="333" spans="1:33" ht="14.25" customHeight="1">
      <c r="A333" s="209"/>
      <c r="B333" s="312"/>
      <c r="G333" s="208"/>
      <c r="AF333" s="212"/>
      <c r="AG333" s="213"/>
    </row>
    <row r="334" spans="1:33" ht="14.25" customHeight="1">
      <c r="A334" s="209"/>
      <c r="B334" s="312"/>
      <c r="G334" s="208"/>
      <c r="AF334" s="212"/>
      <c r="AG334" s="213"/>
    </row>
    <row r="335" spans="1:33" ht="14.25" customHeight="1">
      <c r="A335" s="209"/>
      <c r="B335" s="312"/>
      <c r="G335" s="208"/>
      <c r="AF335" s="212"/>
      <c r="AG335" s="213"/>
    </row>
    <row r="336" spans="1:33" ht="14.25" customHeight="1">
      <c r="A336" s="209"/>
      <c r="B336" s="312"/>
      <c r="G336" s="208"/>
      <c r="AF336" s="212"/>
      <c r="AG336" s="213"/>
    </row>
    <row r="337" spans="1:33" ht="14.25" customHeight="1">
      <c r="A337" s="209"/>
      <c r="B337" s="312"/>
      <c r="G337" s="208"/>
      <c r="AF337" s="212"/>
      <c r="AG337" s="213"/>
    </row>
    <row r="338" spans="1:33" ht="14.25" customHeight="1">
      <c r="A338" s="209"/>
      <c r="B338" s="312"/>
      <c r="G338" s="208"/>
      <c r="AF338" s="212"/>
      <c r="AG338" s="213"/>
    </row>
    <row r="339" spans="1:33" ht="14.25" customHeight="1">
      <c r="A339" s="209"/>
      <c r="B339" s="312"/>
      <c r="G339" s="208"/>
      <c r="AF339" s="212"/>
      <c r="AG339" s="213"/>
    </row>
    <row r="340" spans="1:33" ht="14.25" customHeight="1">
      <c r="A340" s="209"/>
      <c r="B340" s="312"/>
      <c r="G340" s="208"/>
      <c r="AF340" s="212"/>
      <c r="AG340" s="213"/>
    </row>
    <row r="341" spans="1:33" ht="14.25" customHeight="1">
      <c r="A341" s="209"/>
      <c r="B341" s="312"/>
      <c r="G341" s="208"/>
      <c r="AF341" s="212"/>
      <c r="AG341" s="213"/>
    </row>
    <row r="342" spans="1:33" ht="14.25" customHeight="1">
      <c r="A342" s="209"/>
      <c r="B342" s="312"/>
      <c r="G342" s="208"/>
      <c r="AF342" s="212"/>
      <c r="AG342" s="213"/>
    </row>
    <row r="343" spans="1:33" ht="14.25" customHeight="1">
      <c r="A343" s="209"/>
      <c r="B343" s="312"/>
      <c r="G343" s="208"/>
      <c r="AF343" s="212"/>
      <c r="AG343" s="213"/>
    </row>
    <row r="344" spans="1:33" ht="14.25" customHeight="1">
      <c r="A344" s="209"/>
      <c r="B344" s="312"/>
      <c r="G344" s="208"/>
      <c r="AF344" s="212"/>
      <c r="AG344" s="213"/>
    </row>
    <row r="345" spans="1:33" ht="14.25" customHeight="1">
      <c r="A345" s="209"/>
      <c r="B345" s="312"/>
      <c r="G345" s="208"/>
      <c r="AF345" s="212"/>
      <c r="AG345" s="213"/>
    </row>
    <row r="346" spans="1:33" ht="14.25" customHeight="1">
      <c r="A346" s="209"/>
      <c r="B346" s="312"/>
      <c r="G346" s="208"/>
      <c r="AF346" s="212"/>
      <c r="AG346" s="213"/>
    </row>
    <row r="347" spans="1:33" ht="14.25" customHeight="1">
      <c r="A347" s="209"/>
      <c r="B347" s="312"/>
      <c r="G347" s="208"/>
      <c r="AF347" s="212"/>
      <c r="AG347" s="213"/>
    </row>
    <row r="348" spans="1:33" ht="14.25" customHeight="1">
      <c r="A348" s="209"/>
      <c r="B348" s="312"/>
      <c r="G348" s="208"/>
      <c r="AF348" s="212"/>
      <c r="AG348" s="213"/>
    </row>
    <row r="349" spans="1:33" ht="14.25" customHeight="1">
      <c r="A349" s="209"/>
      <c r="B349" s="312"/>
      <c r="G349" s="208"/>
      <c r="AF349" s="212"/>
      <c r="AG349" s="213"/>
    </row>
    <row r="350" spans="1:33" ht="14.25" customHeight="1">
      <c r="A350" s="209"/>
      <c r="B350" s="312"/>
      <c r="G350" s="208"/>
      <c r="AF350" s="212"/>
      <c r="AG350" s="213"/>
    </row>
    <row r="351" spans="1:33" ht="14.25" customHeight="1">
      <c r="A351" s="209"/>
      <c r="B351" s="312"/>
      <c r="G351" s="208"/>
      <c r="AF351" s="212"/>
      <c r="AG351" s="213"/>
    </row>
    <row r="352" spans="1:33" ht="14.25" customHeight="1">
      <c r="A352" s="209"/>
      <c r="B352" s="312"/>
      <c r="G352" s="208"/>
      <c r="AF352" s="212"/>
      <c r="AG352" s="213"/>
    </row>
    <row r="353" spans="1:33" ht="14.25" customHeight="1">
      <c r="A353" s="209"/>
      <c r="B353" s="312"/>
      <c r="G353" s="208"/>
      <c r="AF353" s="212"/>
      <c r="AG353" s="213"/>
    </row>
    <row r="354" spans="1:33" ht="14.25" customHeight="1">
      <c r="A354" s="209"/>
      <c r="B354" s="312"/>
      <c r="G354" s="208"/>
      <c r="AF354" s="212"/>
      <c r="AG354" s="213"/>
    </row>
    <row r="355" spans="1:33" ht="14.25" customHeight="1">
      <c r="A355" s="209"/>
      <c r="B355" s="312"/>
      <c r="G355" s="208"/>
      <c r="AF355" s="212"/>
      <c r="AG355" s="213"/>
    </row>
    <row r="356" spans="1:33" ht="14.25" customHeight="1">
      <c r="A356" s="209"/>
      <c r="B356" s="312"/>
      <c r="G356" s="208"/>
      <c r="AF356" s="212"/>
      <c r="AG356" s="213"/>
    </row>
    <row r="357" spans="1:33" ht="14.25" customHeight="1">
      <c r="A357" s="209"/>
      <c r="B357" s="312"/>
      <c r="G357" s="208"/>
      <c r="AF357" s="212"/>
      <c r="AG357" s="213"/>
    </row>
    <row r="358" spans="1:33" ht="14.25" customHeight="1">
      <c r="A358" s="209"/>
      <c r="B358" s="312"/>
      <c r="G358" s="208"/>
      <c r="AF358" s="212"/>
      <c r="AG358" s="213"/>
    </row>
    <row r="359" spans="1:33" ht="14.25" customHeight="1">
      <c r="A359" s="209"/>
      <c r="B359" s="312"/>
      <c r="G359" s="208"/>
      <c r="AF359" s="212"/>
      <c r="AG359" s="213"/>
    </row>
    <row r="360" spans="1:33" ht="14.25" customHeight="1">
      <c r="A360" s="209"/>
      <c r="B360" s="312"/>
      <c r="G360" s="208"/>
      <c r="AF360" s="212"/>
      <c r="AG360" s="213"/>
    </row>
    <row r="361" spans="1:33" ht="14.25" customHeight="1">
      <c r="A361" s="209"/>
      <c r="B361" s="312"/>
      <c r="G361" s="208"/>
      <c r="AF361" s="212"/>
      <c r="AG361" s="213"/>
    </row>
    <row r="362" spans="1:33" ht="14.25" customHeight="1">
      <c r="A362" s="209"/>
      <c r="B362" s="312"/>
      <c r="G362" s="208"/>
      <c r="AF362" s="212"/>
      <c r="AG362" s="213"/>
    </row>
    <row r="363" spans="1:33" ht="14.25" customHeight="1">
      <c r="A363" s="209"/>
      <c r="B363" s="312"/>
      <c r="G363" s="208"/>
      <c r="AF363" s="212"/>
      <c r="AG363" s="213"/>
    </row>
    <row r="364" spans="1:33" ht="14.25" customHeight="1">
      <c r="A364" s="209"/>
      <c r="B364" s="312"/>
      <c r="G364" s="208"/>
      <c r="AF364" s="212"/>
      <c r="AG364" s="213"/>
    </row>
    <row r="365" spans="1:33" ht="14.25" customHeight="1">
      <c r="A365" s="209"/>
      <c r="B365" s="312"/>
      <c r="G365" s="208"/>
      <c r="AF365" s="212"/>
      <c r="AG365" s="213"/>
    </row>
    <row r="366" spans="1:33" ht="14.25" customHeight="1">
      <c r="A366" s="209"/>
      <c r="B366" s="312"/>
      <c r="G366" s="208"/>
      <c r="AF366" s="212"/>
      <c r="AG366" s="213"/>
    </row>
    <row r="367" spans="1:33" ht="14.25" customHeight="1">
      <c r="A367" s="209"/>
      <c r="B367" s="312"/>
      <c r="G367" s="208"/>
      <c r="AF367" s="212"/>
      <c r="AG367" s="213"/>
    </row>
    <row r="368" spans="1:33" ht="14.25" customHeight="1">
      <c r="A368" s="209"/>
      <c r="B368" s="312"/>
      <c r="G368" s="208"/>
      <c r="AF368" s="212"/>
      <c r="AG368" s="213"/>
    </row>
    <row r="369" spans="1:33" ht="14.25" customHeight="1">
      <c r="A369" s="209"/>
      <c r="B369" s="312"/>
      <c r="G369" s="208"/>
      <c r="AF369" s="212"/>
      <c r="AG369" s="213"/>
    </row>
    <row r="370" spans="1:33" ht="14.25" customHeight="1">
      <c r="A370" s="209"/>
      <c r="B370" s="312"/>
      <c r="G370" s="208"/>
      <c r="AF370" s="212"/>
      <c r="AG370" s="213"/>
    </row>
    <row r="371" spans="1:33" ht="14.25" customHeight="1">
      <c r="A371" s="209"/>
      <c r="B371" s="312"/>
      <c r="G371" s="208"/>
      <c r="AF371" s="212"/>
      <c r="AG371" s="213"/>
    </row>
    <row r="372" spans="1:33" ht="14.25" customHeight="1">
      <c r="A372" s="209"/>
      <c r="B372" s="312"/>
      <c r="G372" s="208"/>
      <c r="AF372" s="212"/>
      <c r="AG372" s="213"/>
    </row>
    <row r="373" spans="1:33" ht="14.25" customHeight="1">
      <c r="A373" s="209"/>
      <c r="B373" s="312"/>
      <c r="G373" s="208"/>
      <c r="AF373" s="212"/>
      <c r="AG373" s="213"/>
    </row>
    <row r="374" spans="1:33" ht="14.25" customHeight="1">
      <c r="A374" s="209"/>
      <c r="B374" s="312"/>
      <c r="G374" s="208"/>
      <c r="AF374" s="212"/>
      <c r="AG374" s="213"/>
    </row>
    <row r="375" spans="1:33" ht="14.25" customHeight="1">
      <c r="A375" s="209"/>
      <c r="B375" s="312"/>
      <c r="G375" s="208"/>
      <c r="AF375" s="212"/>
      <c r="AG375" s="213"/>
    </row>
    <row r="376" spans="1:33" ht="14.25" customHeight="1">
      <c r="A376" s="209"/>
      <c r="B376" s="312"/>
      <c r="G376" s="208"/>
      <c r="AF376" s="212"/>
      <c r="AG376" s="213"/>
    </row>
    <row r="377" spans="1:33" ht="14.25" customHeight="1">
      <c r="A377" s="209"/>
      <c r="B377" s="312"/>
      <c r="G377" s="208"/>
      <c r="AF377" s="212"/>
      <c r="AG377" s="213"/>
    </row>
    <row r="378" spans="1:33" ht="14.25" customHeight="1">
      <c r="A378" s="209"/>
      <c r="B378" s="312"/>
      <c r="G378" s="208"/>
      <c r="AF378" s="212"/>
      <c r="AG378" s="213"/>
    </row>
    <row r="379" spans="1:33" ht="14.25" customHeight="1">
      <c r="A379" s="209"/>
      <c r="B379" s="312"/>
      <c r="G379" s="208"/>
      <c r="AF379" s="212"/>
      <c r="AG379" s="213"/>
    </row>
    <row r="380" spans="1:33" ht="14.25" customHeight="1">
      <c r="A380" s="209"/>
      <c r="B380" s="312"/>
      <c r="G380" s="208"/>
      <c r="AF380" s="212"/>
      <c r="AG380" s="213"/>
    </row>
    <row r="381" spans="1:33" ht="14.25" customHeight="1">
      <c r="A381" s="209"/>
      <c r="B381" s="312"/>
      <c r="G381" s="208"/>
      <c r="AF381" s="212"/>
      <c r="AG381" s="213"/>
    </row>
    <row r="382" spans="1:33" ht="14.25" customHeight="1">
      <c r="A382" s="209"/>
      <c r="B382" s="312"/>
      <c r="G382" s="208"/>
      <c r="AF382" s="212"/>
      <c r="AG382" s="213"/>
    </row>
    <row r="383" spans="1:33" ht="14.25" customHeight="1">
      <c r="A383" s="209"/>
      <c r="B383" s="312"/>
      <c r="G383" s="208"/>
      <c r="AF383" s="212"/>
      <c r="AG383" s="213"/>
    </row>
    <row r="384" spans="1:33" ht="14.25" customHeight="1">
      <c r="A384" s="209"/>
      <c r="B384" s="312"/>
      <c r="G384" s="208"/>
      <c r="AF384" s="212"/>
      <c r="AG384" s="213"/>
    </row>
    <row r="385" spans="1:33" ht="14.25" customHeight="1">
      <c r="A385" s="209"/>
      <c r="B385" s="312"/>
      <c r="G385" s="208"/>
      <c r="AF385" s="212"/>
      <c r="AG385" s="213"/>
    </row>
    <row r="386" spans="1:33" ht="14.25" customHeight="1">
      <c r="A386" s="209"/>
      <c r="B386" s="312"/>
      <c r="G386" s="208"/>
      <c r="AF386" s="212"/>
      <c r="AG386" s="213"/>
    </row>
    <row r="387" spans="1:33" ht="14.25" customHeight="1">
      <c r="A387" s="209"/>
      <c r="B387" s="312"/>
      <c r="G387" s="208"/>
      <c r="AF387" s="212"/>
      <c r="AG387" s="213"/>
    </row>
    <row r="388" spans="1:33" ht="14.25" customHeight="1">
      <c r="A388" s="209"/>
      <c r="B388" s="312"/>
      <c r="G388" s="208"/>
      <c r="AF388" s="212"/>
      <c r="AG388" s="213"/>
    </row>
    <row r="389" spans="1:33" ht="14.25" customHeight="1">
      <c r="A389" s="209"/>
      <c r="B389" s="312"/>
      <c r="G389" s="208"/>
      <c r="AF389" s="212"/>
      <c r="AG389" s="213"/>
    </row>
    <row r="390" spans="1:33" ht="14.25" customHeight="1">
      <c r="A390" s="209"/>
      <c r="B390" s="312"/>
      <c r="G390" s="208"/>
      <c r="AF390" s="212"/>
      <c r="AG390" s="213"/>
    </row>
    <row r="391" spans="1:33" ht="14.25" customHeight="1">
      <c r="A391" s="209"/>
      <c r="B391" s="312"/>
      <c r="G391" s="208"/>
      <c r="AF391" s="212"/>
      <c r="AG391" s="213"/>
    </row>
    <row r="392" spans="1:33" ht="14.25" customHeight="1">
      <c r="A392" s="209"/>
      <c r="B392" s="312"/>
      <c r="G392" s="208"/>
      <c r="AF392" s="212"/>
      <c r="AG392" s="213"/>
    </row>
    <row r="393" spans="1:33" ht="14.25" customHeight="1">
      <c r="A393" s="209"/>
      <c r="B393" s="312"/>
      <c r="G393" s="208"/>
      <c r="AF393" s="212"/>
      <c r="AG393" s="213"/>
    </row>
    <row r="394" spans="1:33" ht="14.25" customHeight="1">
      <c r="A394" s="209"/>
      <c r="B394" s="312"/>
      <c r="G394" s="208"/>
      <c r="AF394" s="212"/>
      <c r="AG394" s="213"/>
    </row>
    <row r="395" spans="1:33" ht="14.25" customHeight="1">
      <c r="A395" s="209"/>
      <c r="B395" s="312"/>
      <c r="G395" s="208"/>
      <c r="AF395" s="212"/>
      <c r="AG395" s="213"/>
    </row>
    <row r="396" spans="1:33" ht="14.25" customHeight="1">
      <c r="A396" s="209"/>
      <c r="B396" s="312"/>
      <c r="G396" s="208"/>
      <c r="AF396" s="212"/>
      <c r="AG396" s="213"/>
    </row>
    <row r="397" spans="1:33" ht="14.25" customHeight="1">
      <c r="A397" s="209"/>
      <c r="B397" s="312"/>
      <c r="G397" s="208"/>
      <c r="AF397" s="212"/>
      <c r="AG397" s="213"/>
    </row>
    <row r="398" spans="1:33" ht="14.25" customHeight="1">
      <c r="A398" s="209"/>
      <c r="B398" s="312"/>
      <c r="G398" s="208"/>
      <c r="AF398" s="212"/>
      <c r="AG398" s="213"/>
    </row>
    <row r="399" spans="1:33" ht="14.25" customHeight="1">
      <c r="A399" s="209"/>
      <c r="B399" s="312"/>
      <c r="G399" s="208"/>
      <c r="AF399" s="212"/>
      <c r="AG399" s="213"/>
    </row>
    <row r="400" spans="1:33" ht="14.25" customHeight="1">
      <c r="A400" s="209"/>
      <c r="B400" s="312"/>
      <c r="G400" s="208"/>
      <c r="AF400" s="212"/>
      <c r="AG400" s="213"/>
    </row>
    <row r="401" spans="1:33" ht="14.25" customHeight="1">
      <c r="A401" s="209"/>
      <c r="B401" s="312"/>
      <c r="G401" s="208"/>
      <c r="AF401" s="212"/>
      <c r="AG401" s="213"/>
    </row>
    <row r="402" spans="1:33" ht="14.25" customHeight="1">
      <c r="A402" s="209"/>
      <c r="B402" s="312"/>
      <c r="G402" s="208"/>
      <c r="AF402" s="212"/>
      <c r="AG402" s="213"/>
    </row>
    <row r="403" spans="1:33" ht="14.25" customHeight="1">
      <c r="A403" s="209"/>
      <c r="B403" s="312"/>
      <c r="G403" s="208"/>
      <c r="AF403" s="212"/>
      <c r="AG403" s="213"/>
    </row>
    <row r="404" spans="1:33" ht="14.25" customHeight="1">
      <c r="A404" s="209"/>
      <c r="B404" s="312"/>
      <c r="G404" s="208"/>
      <c r="AF404" s="212"/>
      <c r="AG404" s="213"/>
    </row>
    <row r="405" spans="1:33" ht="14.25" customHeight="1">
      <c r="A405" s="209"/>
      <c r="B405" s="312"/>
      <c r="G405" s="208"/>
      <c r="AF405" s="212"/>
      <c r="AG405" s="213"/>
    </row>
    <row r="406" spans="1:33" ht="14.25" customHeight="1">
      <c r="A406" s="209"/>
      <c r="B406" s="312"/>
      <c r="G406" s="208"/>
      <c r="AF406" s="212"/>
      <c r="AG406" s="213"/>
    </row>
    <row r="407" spans="1:33" ht="14.25" customHeight="1">
      <c r="A407" s="209"/>
      <c r="B407" s="312"/>
      <c r="G407" s="208"/>
      <c r="AF407" s="212"/>
      <c r="AG407" s="213"/>
    </row>
    <row r="408" spans="1:33" ht="14.25" customHeight="1">
      <c r="A408" s="209"/>
      <c r="B408" s="312"/>
      <c r="G408" s="208"/>
      <c r="AF408" s="212"/>
      <c r="AG408" s="213"/>
    </row>
    <row r="409" spans="1:33" ht="14.25" customHeight="1">
      <c r="A409" s="209"/>
      <c r="B409" s="312"/>
      <c r="G409" s="208"/>
      <c r="AF409" s="212"/>
      <c r="AG409" s="213"/>
    </row>
    <row r="410" spans="1:33" ht="14.25" customHeight="1">
      <c r="A410" s="209"/>
      <c r="B410" s="312"/>
      <c r="G410" s="208"/>
      <c r="AF410" s="212"/>
      <c r="AG410" s="213"/>
    </row>
    <row r="411" spans="1:33" ht="14.25" customHeight="1">
      <c r="A411" s="209"/>
      <c r="B411" s="312"/>
      <c r="G411" s="208"/>
      <c r="AF411" s="212"/>
      <c r="AG411" s="213"/>
    </row>
    <row r="412" spans="1:33" ht="14.25" customHeight="1">
      <c r="A412" s="209"/>
      <c r="B412" s="312"/>
      <c r="G412" s="208"/>
      <c r="AF412" s="212"/>
      <c r="AG412" s="213"/>
    </row>
    <row r="413" spans="1:33" ht="14.25" customHeight="1">
      <c r="A413" s="209"/>
      <c r="B413" s="312"/>
      <c r="G413" s="208"/>
      <c r="AF413" s="212"/>
      <c r="AG413" s="213"/>
    </row>
    <row r="414" spans="1:33" ht="14.25" customHeight="1">
      <c r="A414" s="209"/>
      <c r="B414" s="312"/>
      <c r="G414" s="208"/>
      <c r="AF414" s="212"/>
      <c r="AG414" s="213"/>
    </row>
    <row r="415" spans="1:33" ht="14.25" customHeight="1">
      <c r="A415" s="209"/>
      <c r="B415" s="312"/>
      <c r="G415" s="208"/>
      <c r="AF415" s="212"/>
      <c r="AG415" s="213"/>
    </row>
    <row r="416" spans="1:33" ht="14.25" customHeight="1">
      <c r="A416" s="209"/>
      <c r="B416" s="312"/>
      <c r="G416" s="208"/>
      <c r="AF416" s="212"/>
      <c r="AG416" s="213"/>
    </row>
    <row r="417" spans="1:33" ht="14.25" customHeight="1">
      <c r="A417" s="209"/>
      <c r="B417" s="312"/>
      <c r="G417" s="208"/>
      <c r="AF417" s="212"/>
      <c r="AG417" s="213"/>
    </row>
    <row r="418" spans="1:33" ht="14.25" customHeight="1">
      <c r="A418" s="209"/>
      <c r="B418" s="312"/>
      <c r="G418" s="208"/>
      <c r="AF418" s="212"/>
      <c r="AG418" s="213"/>
    </row>
    <row r="419" spans="1:33" ht="14.25" customHeight="1">
      <c r="A419" s="209"/>
      <c r="B419" s="312"/>
      <c r="G419" s="208"/>
      <c r="AF419" s="212"/>
      <c r="AG419" s="213"/>
    </row>
    <row r="420" spans="1:33" ht="14.25" customHeight="1">
      <c r="A420" s="209"/>
      <c r="B420" s="312"/>
      <c r="G420" s="208"/>
      <c r="AF420" s="212"/>
      <c r="AG420" s="213"/>
    </row>
    <row r="421" spans="1:33" ht="14.25" customHeight="1">
      <c r="A421" s="209"/>
      <c r="B421" s="312"/>
      <c r="G421" s="208"/>
      <c r="AF421" s="212"/>
      <c r="AG421" s="213"/>
    </row>
    <row r="422" spans="1:33" ht="14.25" customHeight="1">
      <c r="A422" s="209"/>
      <c r="B422" s="312"/>
      <c r="G422" s="208"/>
      <c r="AF422" s="212"/>
      <c r="AG422" s="213"/>
    </row>
    <row r="423" spans="1:33" ht="14.25" customHeight="1">
      <c r="A423" s="209"/>
      <c r="B423" s="312"/>
      <c r="G423" s="208"/>
      <c r="AF423" s="212"/>
      <c r="AG423" s="213"/>
    </row>
    <row r="424" spans="1:33" ht="14.25" customHeight="1">
      <c r="A424" s="209"/>
      <c r="B424" s="312"/>
      <c r="G424" s="208"/>
      <c r="AF424" s="212"/>
      <c r="AG424" s="213"/>
    </row>
    <row r="425" spans="1:33" ht="14.25" customHeight="1">
      <c r="A425" s="209"/>
      <c r="B425" s="312"/>
      <c r="G425" s="208"/>
      <c r="AF425" s="212"/>
      <c r="AG425" s="213"/>
    </row>
    <row r="426" spans="1:33" ht="14.25" customHeight="1">
      <c r="A426" s="209"/>
      <c r="B426" s="312"/>
      <c r="G426" s="208"/>
      <c r="AF426" s="212"/>
      <c r="AG426" s="213"/>
    </row>
    <row r="427" spans="1:33" ht="14.25" customHeight="1">
      <c r="A427" s="209"/>
      <c r="B427" s="312"/>
      <c r="G427" s="208"/>
      <c r="AF427" s="212"/>
      <c r="AG427" s="213"/>
    </row>
    <row r="428" spans="1:33" ht="14.25" customHeight="1">
      <c r="A428" s="209"/>
      <c r="B428" s="312"/>
      <c r="G428" s="208"/>
      <c r="AF428" s="212"/>
      <c r="AG428" s="213"/>
    </row>
    <row r="429" spans="1:33" ht="14.25" customHeight="1">
      <c r="A429" s="209"/>
      <c r="B429" s="312"/>
      <c r="G429" s="208"/>
      <c r="AF429" s="212"/>
      <c r="AG429" s="213"/>
    </row>
    <row r="430" spans="1:33" ht="14.25" customHeight="1">
      <c r="A430" s="209"/>
      <c r="B430" s="312"/>
      <c r="G430" s="208"/>
      <c r="AF430" s="212"/>
      <c r="AG430" s="213"/>
    </row>
    <row r="431" spans="1:33" ht="14.25" customHeight="1">
      <c r="A431" s="209"/>
      <c r="B431" s="312"/>
      <c r="G431" s="208"/>
      <c r="AF431" s="212"/>
      <c r="AG431" s="213"/>
    </row>
    <row r="432" spans="1:33" ht="14.25" customHeight="1">
      <c r="A432" s="209"/>
      <c r="B432" s="312"/>
      <c r="G432" s="208"/>
      <c r="AF432" s="212"/>
      <c r="AG432" s="213"/>
    </row>
    <row r="433" spans="1:33" ht="14.25" customHeight="1">
      <c r="A433" s="209"/>
      <c r="B433" s="312"/>
      <c r="G433" s="208"/>
      <c r="AF433" s="212"/>
      <c r="AG433" s="213"/>
    </row>
    <row r="434" spans="1:33" ht="14.25" customHeight="1">
      <c r="A434" s="209"/>
      <c r="B434" s="312"/>
      <c r="G434" s="208"/>
      <c r="AF434" s="212"/>
      <c r="AG434" s="213"/>
    </row>
    <row r="435" spans="1:33" ht="14.25" customHeight="1">
      <c r="A435" s="209"/>
      <c r="B435" s="312"/>
      <c r="G435" s="208"/>
      <c r="AF435" s="212"/>
      <c r="AG435" s="213"/>
    </row>
    <row r="436" spans="1:33" ht="14.25" customHeight="1">
      <c r="A436" s="209"/>
      <c r="B436" s="312"/>
      <c r="G436" s="208"/>
      <c r="AF436" s="212"/>
      <c r="AG436" s="213"/>
    </row>
    <row r="437" spans="1:33" ht="14.25" customHeight="1">
      <c r="A437" s="209"/>
      <c r="B437" s="312"/>
      <c r="G437" s="208"/>
      <c r="AF437" s="212"/>
      <c r="AG437" s="213"/>
    </row>
    <row r="438" spans="1:33" ht="14.25" customHeight="1">
      <c r="A438" s="209"/>
      <c r="B438" s="312"/>
      <c r="G438" s="208"/>
      <c r="AF438" s="212"/>
      <c r="AG438" s="213"/>
    </row>
    <row r="439" spans="1:33" ht="14.25" customHeight="1">
      <c r="A439" s="209"/>
      <c r="B439" s="312"/>
      <c r="G439" s="208"/>
      <c r="AF439" s="212"/>
      <c r="AG439" s="213"/>
    </row>
    <row r="440" spans="1:33" ht="14.25" customHeight="1">
      <c r="A440" s="209"/>
      <c r="B440" s="312"/>
      <c r="G440" s="208"/>
      <c r="AF440" s="212"/>
      <c r="AG440" s="213"/>
    </row>
    <row r="441" spans="1:33" ht="14.25" customHeight="1">
      <c r="A441" s="209"/>
      <c r="B441" s="312"/>
      <c r="G441" s="208"/>
      <c r="AF441" s="212"/>
      <c r="AG441" s="213"/>
    </row>
    <row r="442" spans="1:33" ht="14.25" customHeight="1">
      <c r="A442" s="209"/>
      <c r="B442" s="312"/>
      <c r="G442" s="208"/>
      <c r="AF442" s="212"/>
      <c r="AG442" s="213"/>
    </row>
    <row r="443" spans="1:33" ht="14.25" customHeight="1">
      <c r="A443" s="209"/>
      <c r="B443" s="312"/>
      <c r="G443" s="208"/>
      <c r="AF443" s="212"/>
      <c r="AG443" s="213"/>
    </row>
    <row r="444" spans="1:33" ht="14.25" customHeight="1">
      <c r="A444" s="209"/>
      <c r="B444" s="312"/>
      <c r="G444" s="208"/>
      <c r="AF444" s="212"/>
      <c r="AG444" s="213"/>
    </row>
    <row r="445" spans="1:33" ht="14.25" customHeight="1">
      <c r="A445" s="209"/>
      <c r="B445" s="312"/>
      <c r="G445" s="208"/>
      <c r="AF445" s="212"/>
      <c r="AG445" s="213"/>
    </row>
    <row r="446" spans="1:33" ht="14.25" customHeight="1">
      <c r="A446" s="209"/>
      <c r="B446" s="312"/>
      <c r="G446" s="208"/>
      <c r="AF446" s="212"/>
      <c r="AG446" s="213"/>
    </row>
    <row r="447" spans="1:33" ht="14.25" customHeight="1">
      <c r="A447" s="209"/>
      <c r="B447" s="312"/>
      <c r="G447" s="208"/>
      <c r="AF447" s="212"/>
      <c r="AG447" s="213"/>
    </row>
    <row r="448" spans="1:33" ht="14.25" customHeight="1">
      <c r="A448" s="209"/>
      <c r="B448" s="312"/>
      <c r="G448" s="208"/>
      <c r="AF448" s="212"/>
      <c r="AG448" s="213"/>
    </row>
    <row r="449" spans="1:33" ht="14.25" customHeight="1">
      <c r="A449" s="209"/>
      <c r="B449" s="312"/>
      <c r="G449" s="208"/>
      <c r="AF449" s="212"/>
      <c r="AG449" s="213"/>
    </row>
    <row r="450" spans="1:33" ht="14.25" customHeight="1">
      <c r="A450" s="209"/>
      <c r="B450" s="312"/>
      <c r="G450" s="208"/>
      <c r="AF450" s="212"/>
      <c r="AG450" s="213"/>
    </row>
    <row r="451" spans="1:33" ht="14.25" customHeight="1">
      <c r="A451" s="209"/>
      <c r="B451" s="312"/>
      <c r="G451" s="208"/>
      <c r="AF451" s="212"/>
      <c r="AG451" s="213"/>
    </row>
    <row r="452" spans="1:33" ht="14.25" customHeight="1">
      <c r="A452" s="209"/>
      <c r="B452" s="312"/>
      <c r="G452" s="208"/>
      <c r="AF452" s="212"/>
      <c r="AG452" s="213"/>
    </row>
    <row r="453" spans="1:33" ht="14.25" customHeight="1">
      <c r="A453" s="209"/>
      <c r="B453" s="312"/>
      <c r="G453" s="208"/>
      <c r="AF453" s="212"/>
      <c r="AG453" s="213"/>
    </row>
    <row r="454" spans="1:33" ht="14.25" customHeight="1">
      <c r="A454" s="209"/>
      <c r="B454" s="312"/>
      <c r="G454" s="208"/>
      <c r="AF454" s="212"/>
      <c r="AG454" s="213"/>
    </row>
    <row r="455" spans="1:33" ht="14.25" customHeight="1">
      <c r="A455" s="209"/>
      <c r="B455" s="312"/>
      <c r="G455" s="208"/>
      <c r="AF455" s="212"/>
      <c r="AG455" s="213"/>
    </row>
    <row r="456" spans="1:33" ht="14.25" customHeight="1">
      <c r="A456" s="209"/>
      <c r="B456" s="312"/>
      <c r="G456" s="208"/>
      <c r="AF456" s="212"/>
      <c r="AG456" s="213"/>
    </row>
    <row r="457" spans="1:33" ht="14.25" customHeight="1">
      <c r="A457" s="209"/>
      <c r="B457" s="312"/>
      <c r="G457" s="208"/>
      <c r="AF457" s="212"/>
      <c r="AG457" s="213"/>
    </row>
    <row r="458" spans="1:33" ht="14.25" customHeight="1">
      <c r="A458" s="209"/>
      <c r="B458" s="312"/>
      <c r="G458" s="208"/>
      <c r="AF458" s="212"/>
      <c r="AG458" s="213"/>
    </row>
    <row r="459" spans="1:33" ht="14.25" customHeight="1">
      <c r="A459" s="209"/>
      <c r="B459" s="312"/>
      <c r="G459" s="208"/>
      <c r="AF459" s="212"/>
      <c r="AG459" s="213"/>
    </row>
    <row r="460" spans="1:33" ht="14.25" customHeight="1">
      <c r="A460" s="209"/>
      <c r="B460" s="312"/>
      <c r="G460" s="208"/>
      <c r="AF460" s="212"/>
      <c r="AG460" s="213"/>
    </row>
    <row r="461" spans="1:33" ht="14.25" customHeight="1">
      <c r="A461" s="209"/>
      <c r="B461" s="312"/>
      <c r="G461" s="208"/>
      <c r="AF461" s="212"/>
      <c r="AG461" s="213"/>
    </row>
    <row r="462" spans="1:33" ht="14.25" customHeight="1">
      <c r="A462" s="209"/>
      <c r="B462" s="312"/>
      <c r="G462" s="208"/>
      <c r="AF462" s="212"/>
      <c r="AG462" s="213"/>
    </row>
    <row r="463" spans="1:33" ht="14.25" customHeight="1">
      <c r="A463" s="209"/>
      <c r="B463" s="312"/>
      <c r="G463" s="208"/>
      <c r="AF463" s="212"/>
      <c r="AG463" s="213"/>
    </row>
    <row r="464" spans="1:33" ht="14.25" customHeight="1">
      <c r="A464" s="209"/>
      <c r="B464" s="312"/>
      <c r="G464" s="208"/>
      <c r="AF464" s="212"/>
      <c r="AG464" s="213"/>
    </row>
    <row r="465" spans="1:33" ht="14.25" customHeight="1">
      <c r="A465" s="209"/>
      <c r="B465" s="312"/>
      <c r="G465" s="208"/>
      <c r="AF465" s="212"/>
      <c r="AG465" s="213"/>
    </row>
    <row r="466" spans="1:33" ht="14.25" customHeight="1">
      <c r="A466" s="209"/>
      <c r="B466" s="312"/>
      <c r="G466" s="208"/>
      <c r="AF466" s="212"/>
      <c r="AG466" s="213"/>
    </row>
    <row r="467" spans="1:33" ht="14.25" customHeight="1">
      <c r="A467" s="209"/>
      <c r="B467" s="312"/>
      <c r="G467" s="208"/>
      <c r="AF467" s="212"/>
      <c r="AG467" s="213"/>
    </row>
    <row r="468" spans="1:33" ht="14.25" customHeight="1">
      <c r="A468" s="209"/>
      <c r="B468" s="312"/>
      <c r="G468" s="208"/>
      <c r="AF468" s="212"/>
      <c r="AG468" s="213"/>
    </row>
    <row r="469" spans="1:33" ht="14.25" customHeight="1">
      <c r="A469" s="209"/>
      <c r="B469" s="312"/>
      <c r="G469" s="208"/>
      <c r="AF469" s="212"/>
      <c r="AG469" s="213"/>
    </row>
    <row r="470" spans="1:33" ht="14.25" customHeight="1">
      <c r="A470" s="209"/>
      <c r="B470" s="312"/>
      <c r="G470" s="208"/>
      <c r="AF470" s="212"/>
      <c r="AG470" s="213"/>
    </row>
    <row r="471" spans="1:33" ht="14.25" customHeight="1">
      <c r="A471" s="209"/>
      <c r="B471" s="312"/>
      <c r="G471" s="208"/>
      <c r="AF471" s="212"/>
      <c r="AG471" s="213"/>
    </row>
    <row r="472" spans="1:33" ht="14.25" customHeight="1">
      <c r="A472" s="209"/>
      <c r="B472" s="312"/>
      <c r="G472" s="208"/>
      <c r="AF472" s="212"/>
      <c r="AG472" s="213"/>
    </row>
    <row r="473" spans="1:33" ht="14.25" customHeight="1">
      <c r="A473" s="209"/>
      <c r="B473" s="312"/>
      <c r="G473" s="208"/>
      <c r="AF473" s="212"/>
      <c r="AG473" s="213"/>
    </row>
    <row r="474" spans="1:33" ht="14.25" customHeight="1">
      <c r="A474" s="209"/>
      <c r="B474" s="312"/>
      <c r="G474" s="208"/>
      <c r="AF474" s="212"/>
      <c r="AG474" s="213"/>
    </row>
    <row r="475" spans="1:33" ht="14.25" customHeight="1">
      <c r="A475" s="209"/>
      <c r="B475" s="312"/>
      <c r="G475" s="208"/>
      <c r="AF475" s="212"/>
      <c r="AG475" s="213"/>
    </row>
    <row r="476" spans="1:33" ht="14.25" customHeight="1">
      <c r="A476" s="209"/>
      <c r="B476" s="312"/>
      <c r="G476" s="208"/>
      <c r="AF476" s="212"/>
      <c r="AG476" s="213"/>
    </row>
    <row r="477" spans="1:33" ht="14.25" customHeight="1">
      <c r="A477" s="209"/>
      <c r="B477" s="312"/>
      <c r="G477" s="208"/>
      <c r="AF477" s="212"/>
      <c r="AG477" s="213"/>
    </row>
    <row r="478" spans="1:33" ht="14.25" customHeight="1">
      <c r="A478" s="209"/>
      <c r="B478" s="312"/>
      <c r="G478" s="208"/>
      <c r="AF478" s="212"/>
      <c r="AG478" s="213"/>
    </row>
    <row r="479" spans="1:33" ht="14.25" customHeight="1">
      <c r="A479" s="209"/>
      <c r="B479" s="312"/>
      <c r="G479" s="208"/>
      <c r="AF479" s="212"/>
      <c r="AG479" s="213"/>
    </row>
    <row r="480" spans="1:33" ht="14.25" customHeight="1">
      <c r="A480" s="209"/>
      <c r="B480" s="312"/>
      <c r="G480" s="208"/>
      <c r="AF480" s="212"/>
      <c r="AG480" s="213"/>
    </row>
    <row r="481" spans="1:33" ht="14.25" customHeight="1">
      <c r="A481" s="209"/>
      <c r="B481" s="312"/>
      <c r="G481" s="208"/>
      <c r="AF481" s="212"/>
      <c r="AG481" s="213"/>
    </row>
    <row r="482" spans="1:33" ht="14.25" customHeight="1">
      <c r="A482" s="209"/>
      <c r="B482" s="312"/>
      <c r="G482" s="208"/>
      <c r="AF482" s="212"/>
      <c r="AG482" s="213"/>
    </row>
    <row r="483" spans="1:33" ht="14.25" customHeight="1">
      <c r="A483" s="209"/>
      <c r="B483" s="312"/>
      <c r="G483" s="208"/>
      <c r="AF483" s="212"/>
      <c r="AG483" s="213"/>
    </row>
    <row r="484" spans="1:33" ht="14.25" customHeight="1">
      <c r="A484" s="209"/>
      <c r="B484" s="312"/>
      <c r="G484" s="208"/>
      <c r="AF484" s="212"/>
      <c r="AG484" s="213"/>
    </row>
    <row r="485" spans="1:33" ht="14.25" customHeight="1">
      <c r="A485" s="209"/>
      <c r="B485" s="312"/>
      <c r="G485" s="208"/>
      <c r="AF485" s="212"/>
      <c r="AG485" s="213"/>
    </row>
    <row r="486" spans="1:33" ht="14.25" customHeight="1">
      <c r="A486" s="209"/>
      <c r="B486" s="312"/>
      <c r="G486" s="208"/>
      <c r="AF486" s="212"/>
      <c r="AG486" s="213"/>
    </row>
    <row r="487" spans="1:33" ht="14.25" customHeight="1">
      <c r="A487" s="209"/>
      <c r="B487" s="312"/>
      <c r="G487" s="208"/>
      <c r="AF487" s="212"/>
      <c r="AG487" s="213"/>
    </row>
    <row r="488" spans="1:33" ht="14.25" customHeight="1">
      <c r="A488" s="209"/>
      <c r="B488" s="312"/>
      <c r="G488" s="208"/>
      <c r="AF488" s="212"/>
      <c r="AG488" s="213"/>
    </row>
    <row r="489" spans="1:33" ht="14.25" customHeight="1">
      <c r="A489" s="209"/>
      <c r="B489" s="312"/>
      <c r="G489" s="208"/>
      <c r="AF489" s="212"/>
      <c r="AG489" s="213"/>
    </row>
    <row r="490" spans="1:33" ht="14.25" customHeight="1">
      <c r="A490" s="209"/>
      <c r="B490" s="312"/>
      <c r="G490" s="208"/>
      <c r="AF490" s="212"/>
      <c r="AG490" s="213"/>
    </row>
    <row r="491" spans="1:33" ht="14.25" customHeight="1">
      <c r="A491" s="209"/>
      <c r="B491" s="312"/>
      <c r="G491" s="208"/>
      <c r="AF491" s="212"/>
      <c r="AG491" s="213"/>
    </row>
    <row r="492" spans="1:33" ht="14.25" customHeight="1">
      <c r="A492" s="209"/>
      <c r="B492" s="312"/>
      <c r="G492" s="208"/>
      <c r="AF492" s="212"/>
      <c r="AG492" s="213"/>
    </row>
    <row r="493" spans="1:33" ht="14.25" customHeight="1">
      <c r="A493" s="209"/>
      <c r="B493" s="312"/>
      <c r="G493" s="208"/>
      <c r="AF493" s="212"/>
      <c r="AG493" s="213"/>
    </row>
    <row r="494" spans="1:33" ht="14.25" customHeight="1">
      <c r="A494" s="209"/>
      <c r="B494" s="312"/>
      <c r="G494" s="208"/>
      <c r="AF494" s="212"/>
      <c r="AG494" s="213"/>
    </row>
    <row r="495" spans="1:33" ht="14.25" customHeight="1">
      <c r="A495" s="209"/>
      <c r="B495" s="312"/>
      <c r="G495" s="208"/>
      <c r="AF495" s="212"/>
      <c r="AG495" s="213"/>
    </row>
    <row r="496" spans="1:33" ht="14.25" customHeight="1">
      <c r="A496" s="209"/>
      <c r="B496" s="312"/>
      <c r="G496" s="208"/>
      <c r="AF496" s="212"/>
      <c r="AG496" s="213"/>
    </row>
    <row r="497" spans="1:33" ht="14.25" customHeight="1">
      <c r="A497" s="209"/>
      <c r="B497" s="312"/>
      <c r="G497" s="208"/>
      <c r="AF497" s="212"/>
      <c r="AG497" s="213"/>
    </row>
    <row r="498" spans="1:33" ht="14.25" customHeight="1">
      <c r="A498" s="209"/>
      <c r="B498" s="312"/>
      <c r="G498" s="208"/>
      <c r="AF498" s="212"/>
      <c r="AG498" s="213"/>
    </row>
    <row r="499" spans="1:33" ht="14.25" customHeight="1">
      <c r="A499" s="209"/>
      <c r="B499" s="312"/>
      <c r="G499" s="208"/>
      <c r="AF499" s="212"/>
      <c r="AG499" s="213"/>
    </row>
    <row r="500" spans="1:33" ht="14.25" customHeight="1">
      <c r="A500" s="209"/>
      <c r="B500" s="312"/>
      <c r="G500" s="208"/>
      <c r="AF500" s="212"/>
      <c r="AG500" s="213"/>
    </row>
    <row r="501" spans="1:33" ht="14.25" customHeight="1">
      <c r="A501" s="209"/>
      <c r="B501" s="312"/>
      <c r="G501" s="208"/>
      <c r="AF501" s="212"/>
      <c r="AG501" s="213"/>
    </row>
    <row r="502" spans="1:33" ht="14.25" customHeight="1">
      <c r="A502" s="209"/>
      <c r="B502" s="312"/>
      <c r="G502" s="208"/>
      <c r="AF502" s="212"/>
      <c r="AG502" s="213"/>
    </row>
    <row r="503" spans="1:33" ht="14.25" customHeight="1">
      <c r="A503" s="209"/>
      <c r="B503" s="312"/>
      <c r="G503" s="208"/>
      <c r="AF503" s="212"/>
      <c r="AG503" s="213"/>
    </row>
    <row r="504" spans="1:33" ht="14.25" customHeight="1">
      <c r="A504" s="209"/>
      <c r="B504" s="312"/>
      <c r="G504" s="208"/>
      <c r="AF504" s="212"/>
      <c r="AG504" s="213"/>
    </row>
    <row r="505" spans="1:33" ht="14.25" customHeight="1">
      <c r="A505" s="209"/>
      <c r="B505" s="312"/>
      <c r="G505" s="208"/>
      <c r="AF505" s="212"/>
      <c r="AG505" s="213"/>
    </row>
    <row r="506" spans="1:33" ht="14.25" customHeight="1">
      <c r="A506" s="209"/>
      <c r="B506" s="312"/>
      <c r="G506" s="208"/>
      <c r="AF506" s="212"/>
      <c r="AG506" s="213"/>
    </row>
    <row r="507" spans="1:33" ht="14.25" customHeight="1">
      <c r="A507" s="209"/>
      <c r="B507" s="312"/>
      <c r="G507" s="208"/>
      <c r="AF507" s="212"/>
      <c r="AG507" s="213"/>
    </row>
    <row r="508" spans="1:33" ht="14.25" customHeight="1">
      <c r="A508" s="209"/>
      <c r="B508" s="312"/>
      <c r="G508" s="208"/>
      <c r="AF508" s="212"/>
      <c r="AG508" s="213"/>
    </row>
    <row r="509" spans="1:33" ht="14.25" customHeight="1">
      <c r="A509" s="209"/>
      <c r="B509" s="312"/>
      <c r="G509" s="208"/>
      <c r="AF509" s="212"/>
      <c r="AG509" s="213"/>
    </row>
    <row r="510" spans="1:33" ht="14.25" customHeight="1">
      <c r="A510" s="209"/>
      <c r="B510" s="312"/>
      <c r="G510" s="208"/>
      <c r="AF510" s="212"/>
      <c r="AG510" s="213"/>
    </row>
    <row r="511" spans="1:33" ht="14.25" customHeight="1">
      <c r="A511" s="209"/>
      <c r="B511" s="312"/>
      <c r="G511" s="208"/>
      <c r="AF511" s="212"/>
      <c r="AG511" s="213"/>
    </row>
    <row r="512" spans="1:33" ht="14.25" customHeight="1">
      <c r="A512" s="209"/>
      <c r="B512" s="312"/>
      <c r="G512" s="208"/>
      <c r="AF512" s="212"/>
      <c r="AG512" s="213"/>
    </row>
    <row r="513" spans="1:33" ht="14.25" customHeight="1">
      <c r="A513" s="209"/>
      <c r="B513" s="312"/>
      <c r="G513" s="208"/>
      <c r="AF513" s="212"/>
      <c r="AG513" s="213"/>
    </row>
    <row r="514" spans="1:33" ht="14.25" customHeight="1">
      <c r="A514" s="209"/>
      <c r="B514" s="312"/>
      <c r="G514" s="208"/>
      <c r="AF514" s="212"/>
      <c r="AG514" s="213"/>
    </row>
    <row r="515" spans="1:33" ht="14.25" customHeight="1">
      <c r="A515" s="209"/>
      <c r="B515" s="312"/>
      <c r="G515" s="208"/>
      <c r="AF515" s="212"/>
      <c r="AG515" s="213"/>
    </row>
    <row r="516" spans="1:33" ht="14.25" customHeight="1">
      <c r="A516" s="209"/>
      <c r="B516" s="312"/>
      <c r="G516" s="208"/>
      <c r="AF516" s="212"/>
      <c r="AG516" s="213"/>
    </row>
    <row r="517" spans="1:33" ht="14.25" customHeight="1">
      <c r="A517" s="209"/>
      <c r="B517" s="312"/>
      <c r="G517" s="208"/>
      <c r="AF517" s="212"/>
      <c r="AG517" s="213"/>
    </row>
    <row r="518" spans="1:33" ht="14.25" customHeight="1">
      <c r="A518" s="209"/>
      <c r="B518" s="312"/>
      <c r="G518" s="208"/>
      <c r="AF518" s="212"/>
      <c r="AG518" s="213"/>
    </row>
    <row r="519" spans="1:33" ht="14.25" customHeight="1">
      <c r="A519" s="209"/>
      <c r="B519" s="312"/>
      <c r="G519" s="208"/>
      <c r="AF519" s="212"/>
      <c r="AG519" s="213"/>
    </row>
    <row r="520" spans="1:33" ht="14.25" customHeight="1">
      <c r="A520" s="209"/>
      <c r="B520" s="312"/>
      <c r="G520" s="208"/>
      <c r="AF520" s="212"/>
      <c r="AG520" s="213"/>
    </row>
    <row r="521" spans="1:33" ht="14.25" customHeight="1">
      <c r="A521" s="209"/>
      <c r="B521" s="312"/>
      <c r="G521" s="208"/>
      <c r="AF521" s="212"/>
      <c r="AG521" s="213"/>
    </row>
    <row r="522" spans="1:33" ht="14.25" customHeight="1">
      <c r="A522" s="209"/>
      <c r="B522" s="312"/>
      <c r="G522" s="208"/>
      <c r="AF522" s="212"/>
      <c r="AG522" s="213"/>
    </row>
    <row r="523" spans="1:33" ht="14.25" customHeight="1">
      <c r="A523" s="209"/>
      <c r="B523" s="312"/>
      <c r="G523" s="208"/>
      <c r="AF523" s="212"/>
      <c r="AG523" s="213"/>
    </row>
    <row r="524" spans="1:33" ht="14.25" customHeight="1">
      <c r="A524" s="209"/>
      <c r="B524" s="312"/>
      <c r="G524" s="208"/>
      <c r="AF524" s="212"/>
      <c r="AG524" s="213"/>
    </row>
    <row r="525" spans="1:33" ht="14.25" customHeight="1">
      <c r="A525" s="209"/>
      <c r="B525" s="312"/>
      <c r="G525" s="208"/>
      <c r="AF525" s="212"/>
      <c r="AG525" s="213"/>
    </row>
    <row r="526" spans="1:33" ht="14.25" customHeight="1">
      <c r="A526" s="209"/>
      <c r="B526" s="312"/>
      <c r="G526" s="208"/>
      <c r="AF526" s="212"/>
      <c r="AG526" s="213"/>
    </row>
    <row r="527" spans="1:33" ht="14.25" customHeight="1">
      <c r="A527" s="209"/>
      <c r="B527" s="312"/>
      <c r="G527" s="208"/>
      <c r="AF527" s="212"/>
      <c r="AG527" s="213"/>
    </row>
    <row r="528" spans="1:33" ht="14.25" customHeight="1">
      <c r="A528" s="209"/>
      <c r="B528" s="312"/>
      <c r="G528" s="208"/>
      <c r="AF528" s="212"/>
      <c r="AG528" s="213"/>
    </row>
    <row r="529" spans="1:33" ht="14.25" customHeight="1">
      <c r="A529" s="209"/>
      <c r="B529" s="312"/>
      <c r="G529" s="208"/>
      <c r="AF529" s="212"/>
      <c r="AG529" s="213"/>
    </row>
    <row r="530" spans="1:33" ht="14.25" customHeight="1">
      <c r="A530" s="209"/>
      <c r="B530" s="312"/>
      <c r="G530" s="208"/>
      <c r="AF530" s="212"/>
      <c r="AG530" s="213"/>
    </row>
    <row r="531" spans="1:33" ht="14.25" customHeight="1">
      <c r="A531" s="209"/>
      <c r="B531" s="312"/>
      <c r="G531" s="208"/>
      <c r="AF531" s="212"/>
      <c r="AG531" s="213"/>
    </row>
    <row r="532" spans="1:33" ht="14.25" customHeight="1">
      <c r="A532" s="209"/>
      <c r="B532" s="312"/>
      <c r="G532" s="208"/>
      <c r="AF532" s="212"/>
      <c r="AG532" s="213"/>
    </row>
    <row r="533" spans="1:33" ht="14.25" customHeight="1">
      <c r="A533" s="209"/>
      <c r="B533" s="312"/>
      <c r="G533" s="208"/>
      <c r="AF533" s="212"/>
      <c r="AG533" s="213"/>
    </row>
    <row r="534" spans="1:33" ht="14.25" customHeight="1">
      <c r="A534" s="209"/>
      <c r="B534" s="312"/>
      <c r="G534" s="208"/>
      <c r="AF534" s="212"/>
      <c r="AG534" s="213"/>
    </row>
    <row r="535" spans="1:33" ht="14.25" customHeight="1">
      <c r="A535" s="209"/>
      <c r="B535" s="312"/>
      <c r="G535" s="208"/>
      <c r="AF535" s="212"/>
      <c r="AG535" s="213"/>
    </row>
    <row r="536" spans="1:33" ht="14.25" customHeight="1">
      <c r="A536" s="209"/>
      <c r="B536" s="312"/>
      <c r="G536" s="208"/>
      <c r="AF536" s="212"/>
      <c r="AG536" s="213"/>
    </row>
    <row r="537" spans="1:33" ht="14.25" customHeight="1">
      <c r="A537" s="209"/>
      <c r="B537" s="312"/>
      <c r="G537" s="208"/>
      <c r="AF537" s="212"/>
      <c r="AG537" s="213"/>
    </row>
    <row r="538" spans="1:33" ht="14.25" customHeight="1">
      <c r="A538" s="209"/>
      <c r="B538" s="312"/>
      <c r="G538" s="208"/>
      <c r="AF538" s="212"/>
      <c r="AG538" s="213"/>
    </row>
    <row r="539" spans="1:33" ht="14.25" customHeight="1">
      <c r="A539" s="209"/>
      <c r="B539" s="312"/>
      <c r="G539" s="208"/>
      <c r="AF539" s="212"/>
      <c r="AG539" s="213"/>
    </row>
    <row r="540" spans="1:33" ht="14.25" customHeight="1">
      <c r="A540" s="209"/>
      <c r="B540" s="312"/>
      <c r="G540" s="208"/>
      <c r="AF540" s="212"/>
      <c r="AG540" s="213"/>
    </row>
    <row r="541" spans="1:33" ht="14.25" customHeight="1">
      <c r="A541" s="209"/>
      <c r="B541" s="312"/>
      <c r="G541" s="208"/>
      <c r="AF541" s="212"/>
      <c r="AG541" s="213"/>
    </row>
    <row r="542" spans="1:33" ht="14.25" customHeight="1">
      <c r="A542" s="209"/>
      <c r="B542" s="312"/>
      <c r="G542" s="208"/>
      <c r="AF542" s="212"/>
      <c r="AG542" s="213"/>
    </row>
    <row r="543" spans="1:33" ht="14.25" customHeight="1">
      <c r="A543" s="209"/>
      <c r="B543" s="312"/>
      <c r="G543" s="208"/>
      <c r="AF543" s="212"/>
      <c r="AG543" s="213"/>
    </row>
    <row r="544" spans="1:33" ht="14.25" customHeight="1">
      <c r="A544" s="209"/>
      <c r="B544" s="312"/>
      <c r="G544" s="208"/>
      <c r="AF544" s="212"/>
      <c r="AG544" s="213"/>
    </row>
    <row r="545" spans="1:33" ht="14.25" customHeight="1">
      <c r="A545" s="209"/>
      <c r="B545" s="312"/>
      <c r="G545" s="208"/>
      <c r="AF545" s="212"/>
      <c r="AG545" s="213"/>
    </row>
    <row r="546" spans="1:33" ht="14.25" customHeight="1">
      <c r="A546" s="209"/>
      <c r="B546" s="312"/>
      <c r="G546" s="208"/>
      <c r="AF546" s="212"/>
      <c r="AG546" s="213"/>
    </row>
    <row r="547" spans="1:33" ht="14.25" customHeight="1">
      <c r="A547" s="209"/>
      <c r="B547" s="312"/>
      <c r="G547" s="208"/>
      <c r="AF547" s="212"/>
      <c r="AG547" s="213"/>
    </row>
    <row r="548" spans="1:33" ht="14.25" customHeight="1">
      <c r="A548" s="209"/>
      <c r="B548" s="312"/>
      <c r="G548" s="208"/>
      <c r="AF548" s="212"/>
      <c r="AG548" s="213"/>
    </row>
    <row r="549" spans="1:33" ht="14.25" customHeight="1">
      <c r="A549" s="209"/>
      <c r="B549" s="312"/>
      <c r="G549" s="208"/>
      <c r="AF549" s="212"/>
      <c r="AG549" s="213"/>
    </row>
    <row r="550" spans="1:33" ht="14.25" customHeight="1">
      <c r="A550" s="209"/>
      <c r="B550" s="312"/>
      <c r="G550" s="208"/>
      <c r="AF550" s="212"/>
      <c r="AG550" s="213"/>
    </row>
    <row r="551" spans="1:33" ht="14.25" customHeight="1">
      <c r="A551" s="209"/>
      <c r="B551" s="312"/>
      <c r="G551" s="208"/>
      <c r="AF551" s="212"/>
      <c r="AG551" s="213"/>
    </row>
    <row r="552" spans="1:33" ht="14.25" customHeight="1">
      <c r="A552" s="209"/>
      <c r="B552" s="312"/>
      <c r="G552" s="208"/>
      <c r="AF552" s="212"/>
      <c r="AG552" s="213"/>
    </row>
    <row r="553" spans="1:33" ht="14.25" customHeight="1">
      <c r="A553" s="209"/>
      <c r="B553" s="312"/>
      <c r="G553" s="208"/>
      <c r="AF553" s="212"/>
      <c r="AG553" s="213"/>
    </row>
    <row r="554" spans="1:33" ht="14.25" customHeight="1">
      <c r="A554" s="209"/>
      <c r="B554" s="312"/>
      <c r="G554" s="208"/>
      <c r="AF554" s="212"/>
      <c r="AG554" s="213"/>
    </row>
    <row r="555" spans="1:33" ht="14.25" customHeight="1">
      <c r="A555" s="209"/>
      <c r="B555" s="312"/>
      <c r="G555" s="208"/>
      <c r="AF555" s="212"/>
      <c r="AG555" s="213"/>
    </row>
    <row r="556" spans="1:33" ht="14.25" customHeight="1">
      <c r="A556" s="209"/>
      <c r="B556" s="312"/>
      <c r="G556" s="208"/>
      <c r="AF556" s="212"/>
      <c r="AG556" s="213"/>
    </row>
    <row r="557" spans="1:33" ht="14.25" customHeight="1">
      <c r="A557" s="209"/>
      <c r="B557" s="312"/>
      <c r="G557" s="208"/>
      <c r="AF557" s="212"/>
      <c r="AG557" s="213"/>
    </row>
    <row r="558" spans="1:33" ht="14.25" customHeight="1">
      <c r="A558" s="209"/>
      <c r="B558" s="312"/>
      <c r="G558" s="208"/>
      <c r="AF558" s="212"/>
      <c r="AG558" s="213"/>
    </row>
    <row r="559" spans="1:33" ht="14.25" customHeight="1">
      <c r="A559" s="209"/>
      <c r="B559" s="312"/>
      <c r="G559" s="208"/>
      <c r="AF559" s="212"/>
      <c r="AG559" s="213"/>
    </row>
    <row r="560" spans="1:33" ht="14.25" customHeight="1">
      <c r="A560" s="209"/>
      <c r="B560" s="312"/>
      <c r="G560" s="208"/>
      <c r="AF560" s="212"/>
      <c r="AG560" s="213"/>
    </row>
    <row r="561" spans="1:33" ht="14.25" customHeight="1">
      <c r="A561" s="209"/>
      <c r="B561" s="312"/>
      <c r="G561" s="208"/>
      <c r="AF561" s="212"/>
      <c r="AG561" s="213"/>
    </row>
    <row r="562" spans="1:33" ht="14.25" customHeight="1">
      <c r="A562" s="209"/>
      <c r="B562" s="312"/>
      <c r="G562" s="208"/>
      <c r="AF562" s="212"/>
      <c r="AG562" s="213"/>
    </row>
    <row r="563" spans="1:33" ht="14.25" customHeight="1">
      <c r="A563" s="209"/>
      <c r="B563" s="312"/>
      <c r="G563" s="208"/>
      <c r="AF563" s="212"/>
      <c r="AG563" s="213"/>
    </row>
    <row r="564" spans="1:33" ht="14.25" customHeight="1">
      <c r="A564" s="209"/>
      <c r="B564" s="312"/>
      <c r="G564" s="208"/>
      <c r="AF564" s="212"/>
      <c r="AG564" s="213"/>
    </row>
    <row r="565" spans="1:33" ht="14.25" customHeight="1">
      <c r="A565" s="209"/>
      <c r="B565" s="312"/>
      <c r="G565" s="208"/>
      <c r="AF565" s="212"/>
      <c r="AG565" s="213"/>
    </row>
    <row r="566" spans="1:33" ht="14.25" customHeight="1">
      <c r="A566" s="209"/>
      <c r="B566" s="312"/>
      <c r="G566" s="208"/>
      <c r="AF566" s="212"/>
      <c r="AG566" s="213"/>
    </row>
    <row r="567" spans="1:33" ht="14.25" customHeight="1">
      <c r="A567" s="209"/>
      <c r="B567" s="312"/>
      <c r="G567" s="208"/>
      <c r="AF567" s="212"/>
      <c r="AG567" s="213"/>
    </row>
    <row r="568" spans="1:33" ht="14.25" customHeight="1">
      <c r="A568" s="209"/>
      <c r="B568" s="312"/>
      <c r="G568" s="208"/>
      <c r="AF568" s="212"/>
      <c r="AG568" s="213"/>
    </row>
    <row r="569" spans="1:33" ht="14.25" customHeight="1">
      <c r="A569" s="209"/>
      <c r="B569" s="312"/>
      <c r="G569" s="208"/>
      <c r="AF569" s="212"/>
      <c r="AG569" s="213"/>
    </row>
    <row r="570" spans="1:33" ht="14.25" customHeight="1">
      <c r="A570" s="209"/>
      <c r="B570" s="312"/>
      <c r="G570" s="208"/>
      <c r="AF570" s="212"/>
      <c r="AG570" s="213"/>
    </row>
    <row r="571" spans="1:33" ht="14.25" customHeight="1">
      <c r="A571" s="209"/>
      <c r="B571" s="312"/>
      <c r="G571" s="208"/>
      <c r="AF571" s="212"/>
      <c r="AG571" s="213"/>
    </row>
    <row r="572" spans="1:33" ht="14.25" customHeight="1">
      <c r="A572" s="209"/>
      <c r="B572" s="312"/>
      <c r="G572" s="208"/>
      <c r="AF572" s="212"/>
      <c r="AG572" s="213"/>
    </row>
    <row r="573" spans="1:33" ht="14.25" customHeight="1">
      <c r="A573" s="209"/>
      <c r="B573" s="312"/>
      <c r="G573" s="208"/>
      <c r="AF573" s="212"/>
      <c r="AG573" s="213"/>
    </row>
    <row r="574" spans="1:33" ht="14.25" customHeight="1">
      <c r="A574" s="209"/>
      <c r="B574" s="312"/>
      <c r="G574" s="208"/>
      <c r="AF574" s="212"/>
      <c r="AG574" s="213"/>
    </row>
    <row r="575" spans="1:33" ht="14.25" customHeight="1">
      <c r="A575" s="209"/>
      <c r="B575" s="312"/>
      <c r="G575" s="208"/>
      <c r="AF575" s="212"/>
      <c r="AG575" s="213"/>
    </row>
    <row r="576" spans="1:33" ht="14.25" customHeight="1">
      <c r="A576" s="209"/>
      <c r="B576" s="312"/>
      <c r="G576" s="208"/>
      <c r="AF576" s="212"/>
      <c r="AG576" s="213"/>
    </row>
    <row r="577" spans="1:33" ht="14.25" customHeight="1">
      <c r="A577" s="209"/>
      <c r="B577" s="312"/>
      <c r="G577" s="208"/>
      <c r="AF577" s="212"/>
      <c r="AG577" s="213"/>
    </row>
    <row r="578" spans="1:33" ht="14.25" customHeight="1">
      <c r="A578" s="209"/>
      <c r="B578" s="312"/>
      <c r="G578" s="208"/>
      <c r="AF578" s="212"/>
      <c r="AG578" s="213"/>
    </row>
    <row r="579" spans="1:33" ht="14.25" customHeight="1">
      <c r="A579" s="209"/>
      <c r="B579" s="312"/>
      <c r="G579" s="208"/>
      <c r="AF579" s="212"/>
      <c r="AG579" s="213"/>
    </row>
    <row r="580" spans="1:33" ht="14.25" customHeight="1">
      <c r="A580" s="209"/>
      <c r="B580" s="312"/>
      <c r="G580" s="208"/>
      <c r="AF580" s="212"/>
      <c r="AG580" s="213"/>
    </row>
    <row r="581" spans="1:33" ht="14.25" customHeight="1">
      <c r="A581" s="209"/>
      <c r="B581" s="312"/>
      <c r="G581" s="208"/>
      <c r="AF581" s="212"/>
      <c r="AG581" s="213"/>
    </row>
    <row r="582" spans="1:33" ht="14.25" customHeight="1">
      <c r="A582" s="209"/>
      <c r="B582" s="312"/>
      <c r="G582" s="208"/>
      <c r="AF582" s="212"/>
      <c r="AG582" s="213"/>
    </row>
    <row r="583" spans="1:33" ht="14.25" customHeight="1">
      <c r="A583" s="209"/>
      <c r="B583" s="312"/>
      <c r="G583" s="208"/>
      <c r="AF583" s="212"/>
      <c r="AG583" s="213"/>
    </row>
    <row r="584" spans="1:33" ht="14.25" customHeight="1">
      <c r="A584" s="209"/>
      <c r="B584" s="312"/>
      <c r="G584" s="208"/>
      <c r="AF584" s="212"/>
      <c r="AG584" s="213"/>
    </row>
    <row r="585" spans="1:33" ht="14.25" customHeight="1">
      <c r="A585" s="209"/>
      <c r="B585" s="312"/>
      <c r="G585" s="208"/>
      <c r="AF585" s="212"/>
      <c r="AG585" s="213"/>
    </row>
    <row r="586" spans="1:33" ht="14.25" customHeight="1">
      <c r="A586" s="209"/>
      <c r="B586" s="312"/>
      <c r="G586" s="208"/>
      <c r="AF586" s="212"/>
      <c r="AG586" s="213"/>
    </row>
    <row r="587" spans="1:33" ht="14.25" customHeight="1">
      <c r="A587" s="209"/>
      <c r="B587" s="312"/>
      <c r="G587" s="208"/>
      <c r="AF587" s="212"/>
      <c r="AG587" s="213"/>
    </row>
    <row r="588" spans="1:33" ht="14.25" customHeight="1">
      <c r="A588" s="209"/>
      <c r="B588" s="312"/>
      <c r="G588" s="208"/>
      <c r="AF588" s="212"/>
      <c r="AG588" s="213"/>
    </row>
    <row r="589" spans="1:33" ht="14.25" customHeight="1">
      <c r="A589" s="209"/>
      <c r="B589" s="312"/>
      <c r="G589" s="208"/>
      <c r="AF589" s="212"/>
      <c r="AG589" s="213"/>
    </row>
    <row r="590" spans="1:33" ht="14.25" customHeight="1">
      <c r="A590" s="209"/>
      <c r="B590" s="312"/>
      <c r="G590" s="208"/>
      <c r="AF590" s="212"/>
      <c r="AG590" s="213"/>
    </row>
    <row r="591" spans="1:33" ht="14.25" customHeight="1">
      <c r="A591" s="209"/>
      <c r="B591" s="312"/>
      <c r="G591" s="208"/>
      <c r="AF591" s="212"/>
      <c r="AG591" s="213"/>
    </row>
    <row r="592" spans="1:33" ht="14.25" customHeight="1">
      <c r="A592" s="209"/>
      <c r="B592" s="312"/>
      <c r="G592" s="208"/>
      <c r="AF592" s="212"/>
      <c r="AG592" s="213"/>
    </row>
    <row r="593" spans="1:33" ht="14.25" customHeight="1">
      <c r="A593" s="209"/>
      <c r="B593" s="312"/>
      <c r="G593" s="208"/>
      <c r="AF593" s="212"/>
      <c r="AG593" s="213"/>
    </row>
    <row r="594" spans="1:33" ht="14.25" customHeight="1">
      <c r="A594" s="209"/>
      <c r="B594" s="312"/>
      <c r="G594" s="208"/>
      <c r="AF594" s="212"/>
      <c r="AG594" s="213"/>
    </row>
    <row r="595" spans="1:33" ht="14.25" customHeight="1">
      <c r="A595" s="209"/>
      <c r="B595" s="312"/>
      <c r="G595" s="208"/>
      <c r="AF595" s="212"/>
      <c r="AG595" s="213"/>
    </row>
    <row r="596" spans="1:33" ht="14.25" customHeight="1">
      <c r="A596" s="209"/>
      <c r="B596" s="312"/>
      <c r="G596" s="208"/>
      <c r="AF596" s="212"/>
      <c r="AG596" s="213"/>
    </row>
    <row r="597" spans="1:33" ht="14.25" customHeight="1">
      <c r="A597" s="209"/>
      <c r="B597" s="312"/>
      <c r="G597" s="208"/>
      <c r="AF597" s="212"/>
      <c r="AG597" s="213"/>
    </row>
    <row r="598" spans="1:33" ht="14.25" customHeight="1">
      <c r="A598" s="209"/>
      <c r="B598" s="312"/>
      <c r="G598" s="208"/>
      <c r="AF598" s="212"/>
      <c r="AG598" s="213"/>
    </row>
    <row r="599" spans="1:33" ht="14.25" customHeight="1">
      <c r="A599" s="209"/>
      <c r="B599" s="312"/>
      <c r="G599" s="208"/>
      <c r="AF599" s="212"/>
      <c r="AG599" s="213"/>
    </row>
    <row r="600" spans="1:33" ht="14.25" customHeight="1">
      <c r="A600" s="209"/>
      <c r="B600" s="312"/>
      <c r="G600" s="208"/>
      <c r="AF600" s="212"/>
      <c r="AG600" s="213"/>
    </row>
    <row r="601" spans="1:33" ht="14.25" customHeight="1">
      <c r="A601" s="209"/>
      <c r="B601" s="312"/>
      <c r="G601" s="208"/>
      <c r="AF601" s="212"/>
      <c r="AG601" s="213"/>
    </row>
    <row r="602" spans="1:33" ht="14.25" customHeight="1">
      <c r="A602" s="209"/>
      <c r="B602" s="312"/>
      <c r="G602" s="208"/>
      <c r="AF602" s="212"/>
      <c r="AG602" s="213"/>
    </row>
    <row r="603" spans="1:33" ht="14.25" customHeight="1">
      <c r="A603" s="209"/>
      <c r="B603" s="312"/>
      <c r="G603" s="208"/>
      <c r="AF603" s="212"/>
      <c r="AG603" s="213"/>
    </row>
    <row r="604" spans="1:33" ht="14.25" customHeight="1">
      <c r="A604" s="209"/>
      <c r="B604" s="312"/>
      <c r="G604" s="208"/>
      <c r="AF604" s="212"/>
      <c r="AG604" s="213"/>
    </row>
    <row r="605" spans="1:33" ht="14.25" customHeight="1">
      <c r="A605" s="209"/>
      <c r="B605" s="312"/>
      <c r="G605" s="208"/>
      <c r="AF605" s="212"/>
      <c r="AG605" s="213"/>
    </row>
    <row r="606" spans="1:33" ht="14.25" customHeight="1">
      <c r="A606" s="209"/>
      <c r="B606" s="312"/>
      <c r="G606" s="208"/>
      <c r="AF606" s="212"/>
      <c r="AG606" s="213"/>
    </row>
    <row r="607" spans="1:33" ht="14.25" customHeight="1">
      <c r="A607" s="209"/>
      <c r="B607" s="312"/>
      <c r="G607" s="208"/>
      <c r="AF607" s="212"/>
      <c r="AG607" s="213"/>
    </row>
    <row r="608" spans="1:33" ht="14.25" customHeight="1">
      <c r="A608" s="209"/>
      <c r="B608" s="312"/>
      <c r="G608" s="208"/>
      <c r="AF608" s="212"/>
      <c r="AG608" s="213"/>
    </row>
    <row r="609" spans="1:33" ht="14.25" customHeight="1">
      <c r="A609" s="209"/>
      <c r="B609" s="312"/>
      <c r="G609" s="208"/>
      <c r="AF609" s="212"/>
      <c r="AG609" s="213"/>
    </row>
    <row r="610" spans="1:33" ht="14.25" customHeight="1">
      <c r="A610" s="209"/>
      <c r="B610" s="312"/>
      <c r="G610" s="208"/>
      <c r="AF610" s="212"/>
      <c r="AG610" s="213"/>
    </row>
    <row r="611" spans="1:33" ht="14.25" customHeight="1">
      <c r="A611" s="209"/>
      <c r="B611" s="312"/>
      <c r="G611" s="208"/>
      <c r="AF611" s="212"/>
      <c r="AG611" s="213"/>
    </row>
    <row r="612" spans="1:33" ht="14.25" customHeight="1">
      <c r="A612" s="209"/>
      <c r="B612" s="312"/>
      <c r="G612" s="208"/>
      <c r="AF612" s="212"/>
      <c r="AG612" s="213"/>
    </row>
    <row r="613" spans="1:33" ht="14.25" customHeight="1">
      <c r="A613" s="209"/>
      <c r="B613" s="312"/>
      <c r="G613" s="208"/>
      <c r="AF613" s="212"/>
      <c r="AG613" s="213"/>
    </row>
    <row r="614" spans="1:33" ht="14.25" customHeight="1">
      <c r="A614" s="209"/>
      <c r="B614" s="312"/>
      <c r="G614" s="208"/>
      <c r="AF614" s="212"/>
      <c r="AG614" s="213"/>
    </row>
    <row r="615" spans="1:33" ht="14.25" customHeight="1">
      <c r="A615" s="209"/>
      <c r="B615" s="312"/>
      <c r="G615" s="208"/>
      <c r="AF615" s="212"/>
      <c r="AG615" s="213"/>
    </row>
    <row r="616" spans="1:33" ht="14.25" customHeight="1">
      <c r="A616" s="209"/>
      <c r="B616" s="312"/>
      <c r="G616" s="208"/>
      <c r="AF616" s="212"/>
      <c r="AG616" s="213"/>
    </row>
    <row r="617" spans="1:33" ht="14.25" customHeight="1">
      <c r="A617" s="209"/>
      <c r="B617" s="312"/>
      <c r="G617" s="208"/>
      <c r="AF617" s="212"/>
      <c r="AG617" s="213"/>
    </row>
    <row r="618" spans="1:33" ht="14.25" customHeight="1">
      <c r="A618" s="209"/>
      <c r="B618" s="312"/>
      <c r="G618" s="208"/>
      <c r="AF618" s="212"/>
      <c r="AG618" s="213"/>
    </row>
    <row r="619" spans="1:33" ht="14.25" customHeight="1">
      <c r="A619" s="209"/>
      <c r="B619" s="312"/>
      <c r="G619" s="208"/>
      <c r="AF619" s="212"/>
      <c r="AG619" s="213"/>
    </row>
    <row r="620" spans="1:33" ht="14.25" customHeight="1">
      <c r="A620" s="209"/>
      <c r="B620" s="312"/>
      <c r="G620" s="208"/>
      <c r="AF620" s="212"/>
      <c r="AG620" s="213"/>
    </row>
    <row r="621" spans="1:33" ht="14.25" customHeight="1">
      <c r="A621" s="209"/>
      <c r="B621" s="312"/>
      <c r="G621" s="208"/>
      <c r="AF621" s="212"/>
      <c r="AG621" s="213"/>
    </row>
    <row r="622" spans="1:33" ht="14.25" customHeight="1">
      <c r="A622" s="209"/>
      <c r="B622" s="312"/>
      <c r="G622" s="208"/>
      <c r="AF622" s="212"/>
      <c r="AG622" s="213"/>
    </row>
    <row r="623" spans="1:33" ht="14.25" customHeight="1">
      <c r="A623" s="209"/>
      <c r="B623" s="312"/>
      <c r="G623" s="208"/>
      <c r="AF623" s="212"/>
      <c r="AG623" s="213"/>
    </row>
    <row r="624" spans="1:33" ht="14.25" customHeight="1">
      <c r="A624" s="209"/>
      <c r="B624" s="312"/>
      <c r="G624" s="208"/>
      <c r="AF624" s="212"/>
      <c r="AG624" s="213"/>
    </row>
    <row r="625" spans="1:33" ht="14.25" customHeight="1">
      <c r="A625" s="209"/>
      <c r="B625" s="312"/>
      <c r="G625" s="208"/>
      <c r="AF625" s="212"/>
      <c r="AG625" s="213"/>
    </row>
    <row r="626" spans="1:33" ht="14.25" customHeight="1">
      <c r="A626" s="209"/>
      <c r="B626" s="312"/>
      <c r="G626" s="208"/>
      <c r="AF626" s="212"/>
      <c r="AG626" s="213"/>
    </row>
    <row r="627" spans="1:33" ht="14.25" customHeight="1">
      <c r="A627" s="209"/>
      <c r="B627" s="312"/>
      <c r="G627" s="208"/>
      <c r="AF627" s="212"/>
      <c r="AG627" s="213"/>
    </row>
    <row r="628" spans="1:33" ht="14.25" customHeight="1">
      <c r="A628" s="209"/>
      <c r="B628" s="312"/>
      <c r="G628" s="208"/>
      <c r="AF628" s="212"/>
      <c r="AG628" s="213"/>
    </row>
    <row r="629" spans="1:33" ht="14.25" customHeight="1">
      <c r="A629" s="209"/>
      <c r="B629" s="312"/>
      <c r="G629" s="208"/>
      <c r="AF629" s="212"/>
      <c r="AG629" s="213"/>
    </row>
    <row r="630" spans="1:33" ht="14.25" customHeight="1">
      <c r="A630" s="209"/>
      <c r="B630" s="312"/>
      <c r="G630" s="208"/>
      <c r="AF630" s="212"/>
      <c r="AG630" s="213"/>
    </row>
    <row r="631" spans="1:33" ht="14.25" customHeight="1">
      <c r="A631" s="209"/>
      <c r="B631" s="312"/>
      <c r="G631" s="208"/>
      <c r="AF631" s="212"/>
      <c r="AG631" s="213"/>
    </row>
    <row r="632" spans="1:33" ht="14.25" customHeight="1">
      <c r="A632" s="209"/>
      <c r="B632" s="312"/>
      <c r="G632" s="208"/>
      <c r="AF632" s="212"/>
      <c r="AG632" s="213"/>
    </row>
    <row r="633" spans="1:33" ht="14.25" customHeight="1">
      <c r="A633" s="209"/>
      <c r="B633" s="312"/>
      <c r="G633" s="208"/>
      <c r="AF633" s="212"/>
      <c r="AG633" s="213"/>
    </row>
    <row r="634" spans="1:33" ht="14.25" customHeight="1">
      <c r="A634" s="209"/>
      <c r="B634" s="312"/>
      <c r="G634" s="208"/>
      <c r="AF634" s="212"/>
      <c r="AG634" s="213"/>
    </row>
    <row r="635" spans="1:33" ht="14.25" customHeight="1">
      <c r="A635" s="209"/>
      <c r="B635" s="312"/>
      <c r="G635" s="208"/>
      <c r="AF635" s="212"/>
      <c r="AG635" s="213"/>
    </row>
    <row r="636" spans="1:33" ht="14.25" customHeight="1">
      <c r="A636" s="209"/>
      <c r="B636" s="312"/>
      <c r="G636" s="208"/>
      <c r="AF636" s="212"/>
      <c r="AG636" s="213"/>
    </row>
    <row r="637" spans="1:33" ht="14.25" customHeight="1">
      <c r="A637" s="209"/>
      <c r="B637" s="312"/>
      <c r="G637" s="208"/>
      <c r="AF637" s="212"/>
      <c r="AG637" s="213"/>
    </row>
    <row r="638" spans="1:33" ht="14.25" customHeight="1">
      <c r="A638" s="209"/>
      <c r="B638" s="312"/>
      <c r="G638" s="208"/>
      <c r="AF638" s="212"/>
      <c r="AG638" s="213"/>
    </row>
    <row r="639" spans="1:33" ht="14.25" customHeight="1">
      <c r="A639" s="209"/>
      <c r="B639" s="312"/>
      <c r="G639" s="208"/>
      <c r="AF639" s="212"/>
      <c r="AG639" s="213"/>
    </row>
    <row r="640" spans="1:33" ht="14.25" customHeight="1">
      <c r="A640" s="209"/>
      <c r="B640" s="312"/>
      <c r="G640" s="208"/>
      <c r="AF640" s="212"/>
      <c r="AG640" s="213"/>
    </row>
    <row r="641" spans="1:33" ht="14.25" customHeight="1">
      <c r="A641" s="209"/>
      <c r="B641" s="312"/>
      <c r="G641" s="208"/>
      <c r="AF641" s="212"/>
      <c r="AG641" s="213"/>
    </row>
    <row r="642" spans="1:33" ht="14.25" customHeight="1">
      <c r="A642" s="209"/>
      <c r="B642" s="312"/>
      <c r="G642" s="208"/>
      <c r="AF642" s="212"/>
      <c r="AG642" s="213"/>
    </row>
    <row r="643" spans="1:33" ht="14.25" customHeight="1">
      <c r="A643" s="209"/>
      <c r="B643" s="312"/>
      <c r="G643" s="208"/>
      <c r="AF643" s="212"/>
      <c r="AG643" s="213"/>
    </row>
    <row r="644" spans="1:33" ht="14.25" customHeight="1">
      <c r="A644" s="209"/>
      <c r="B644" s="312"/>
      <c r="G644" s="208"/>
      <c r="AF644" s="212"/>
      <c r="AG644" s="213"/>
    </row>
    <row r="645" spans="1:33" ht="14.25" customHeight="1">
      <c r="A645" s="209"/>
      <c r="B645" s="312"/>
      <c r="G645" s="208"/>
      <c r="AF645" s="212"/>
      <c r="AG645" s="213"/>
    </row>
    <row r="646" spans="1:33" ht="14.25" customHeight="1">
      <c r="A646" s="209"/>
      <c r="B646" s="312"/>
      <c r="G646" s="208"/>
      <c r="AF646" s="212"/>
      <c r="AG646" s="213"/>
    </row>
    <row r="647" spans="1:33" ht="14.25" customHeight="1">
      <c r="A647" s="209"/>
      <c r="B647" s="312"/>
      <c r="G647" s="208"/>
      <c r="AF647" s="212"/>
      <c r="AG647" s="213"/>
    </row>
    <row r="648" spans="1:33" ht="14.25" customHeight="1">
      <c r="A648" s="209"/>
      <c r="B648" s="312"/>
      <c r="G648" s="208"/>
      <c r="AF648" s="212"/>
      <c r="AG648" s="213"/>
    </row>
    <row r="649" spans="1:33" ht="14.25" customHeight="1">
      <c r="A649" s="209"/>
      <c r="B649" s="312"/>
      <c r="G649" s="208"/>
      <c r="AF649" s="212"/>
      <c r="AG649" s="213"/>
    </row>
    <row r="650" spans="1:33" ht="14.25" customHeight="1">
      <c r="A650" s="209"/>
      <c r="B650" s="312"/>
      <c r="G650" s="208"/>
      <c r="AF650" s="212"/>
      <c r="AG650" s="213"/>
    </row>
    <row r="651" spans="1:33" ht="14.25" customHeight="1">
      <c r="A651" s="209"/>
      <c r="B651" s="312"/>
      <c r="G651" s="208"/>
      <c r="AF651" s="212"/>
      <c r="AG651" s="213"/>
    </row>
    <row r="652" spans="1:33" ht="14.25" customHeight="1">
      <c r="A652" s="209"/>
      <c r="B652" s="312"/>
      <c r="G652" s="208"/>
      <c r="AF652" s="212"/>
      <c r="AG652" s="213"/>
    </row>
    <row r="653" spans="1:33" ht="14.25" customHeight="1">
      <c r="A653" s="209"/>
      <c r="B653" s="312"/>
      <c r="G653" s="208"/>
      <c r="AF653" s="212"/>
      <c r="AG653" s="213"/>
    </row>
    <row r="654" spans="1:33" ht="14.25" customHeight="1">
      <c r="A654" s="209"/>
      <c r="B654" s="312"/>
      <c r="G654" s="208"/>
      <c r="AF654" s="212"/>
      <c r="AG654" s="213"/>
    </row>
    <row r="655" spans="1:33" ht="14.25" customHeight="1">
      <c r="A655" s="209"/>
      <c r="B655" s="312"/>
      <c r="G655" s="208"/>
      <c r="AF655" s="212"/>
      <c r="AG655" s="213"/>
    </row>
    <row r="656" spans="1:33" ht="14.25" customHeight="1">
      <c r="A656" s="209"/>
      <c r="B656" s="312"/>
      <c r="G656" s="208"/>
      <c r="AF656" s="212"/>
      <c r="AG656" s="213"/>
    </row>
    <row r="657" spans="1:33" ht="14.25" customHeight="1">
      <c r="A657" s="209"/>
      <c r="B657" s="312"/>
      <c r="G657" s="208"/>
      <c r="AF657" s="212"/>
      <c r="AG657" s="213"/>
    </row>
    <row r="658" spans="1:33" ht="14.25" customHeight="1">
      <c r="A658" s="209"/>
      <c r="B658" s="312"/>
      <c r="G658" s="208"/>
      <c r="AF658" s="212"/>
      <c r="AG658" s="213"/>
    </row>
    <row r="659" spans="1:33" ht="14.25" customHeight="1">
      <c r="A659" s="209"/>
      <c r="B659" s="312"/>
      <c r="G659" s="208"/>
      <c r="AF659" s="212"/>
      <c r="AG659" s="213"/>
    </row>
    <row r="660" spans="1:33" ht="14.25" customHeight="1">
      <c r="A660" s="209"/>
      <c r="B660" s="312"/>
      <c r="G660" s="208"/>
      <c r="AF660" s="212"/>
      <c r="AG660" s="213"/>
    </row>
    <row r="661" spans="1:33" ht="14.25" customHeight="1">
      <c r="A661" s="209"/>
      <c r="B661" s="312"/>
      <c r="G661" s="208"/>
      <c r="AF661" s="212"/>
      <c r="AG661" s="213"/>
    </row>
    <row r="662" spans="1:33" ht="14.25" customHeight="1">
      <c r="A662" s="209"/>
      <c r="B662" s="312"/>
      <c r="G662" s="208"/>
      <c r="AF662" s="212"/>
      <c r="AG662" s="213"/>
    </row>
    <row r="663" spans="1:33" ht="14.25" customHeight="1">
      <c r="A663" s="209"/>
      <c r="B663" s="312"/>
      <c r="G663" s="208"/>
      <c r="AF663" s="212"/>
      <c r="AG663" s="213"/>
    </row>
    <row r="664" spans="1:33" ht="14.25" customHeight="1">
      <c r="A664" s="209"/>
      <c r="B664" s="312"/>
      <c r="G664" s="208"/>
      <c r="AF664" s="212"/>
      <c r="AG664" s="213"/>
    </row>
    <row r="665" spans="1:33" ht="14.25" customHeight="1">
      <c r="A665" s="209"/>
      <c r="B665" s="312"/>
      <c r="G665" s="208"/>
      <c r="AF665" s="212"/>
      <c r="AG665" s="213"/>
    </row>
    <row r="666" spans="1:33" ht="14.25" customHeight="1">
      <c r="A666" s="209"/>
      <c r="B666" s="312"/>
      <c r="G666" s="208"/>
      <c r="AF666" s="212"/>
      <c r="AG666" s="213"/>
    </row>
    <row r="667" spans="1:33" ht="14.25" customHeight="1">
      <c r="A667" s="209"/>
      <c r="B667" s="312"/>
      <c r="G667" s="208"/>
      <c r="AF667" s="212"/>
      <c r="AG667" s="213"/>
    </row>
    <row r="668" spans="1:33" ht="14.25" customHeight="1">
      <c r="A668" s="209"/>
      <c r="B668" s="312"/>
      <c r="G668" s="208"/>
      <c r="AF668" s="212"/>
      <c r="AG668" s="213"/>
    </row>
    <row r="669" spans="1:33" ht="14.25" customHeight="1">
      <c r="A669" s="209"/>
      <c r="B669" s="312"/>
      <c r="G669" s="208"/>
      <c r="AF669" s="212"/>
      <c r="AG669" s="213"/>
    </row>
    <row r="670" spans="1:33" ht="14.25" customHeight="1">
      <c r="A670" s="209"/>
      <c r="B670" s="312"/>
      <c r="G670" s="208"/>
      <c r="AF670" s="212"/>
      <c r="AG670" s="213"/>
    </row>
    <row r="671" spans="1:33" ht="14.25" customHeight="1">
      <c r="A671" s="209"/>
      <c r="B671" s="312"/>
      <c r="G671" s="208"/>
      <c r="AF671" s="212"/>
      <c r="AG671" s="213"/>
    </row>
    <row r="672" spans="1:33" ht="14.25" customHeight="1">
      <c r="A672" s="209"/>
      <c r="B672" s="312"/>
      <c r="G672" s="208"/>
      <c r="AF672" s="212"/>
      <c r="AG672" s="213"/>
    </row>
    <row r="673" spans="1:33" ht="14.25" customHeight="1">
      <c r="A673" s="209"/>
      <c r="B673" s="312"/>
      <c r="G673" s="208"/>
      <c r="AF673" s="212"/>
      <c r="AG673" s="213"/>
    </row>
    <row r="674" spans="1:33" ht="14.25" customHeight="1">
      <c r="A674" s="209"/>
      <c r="B674" s="312"/>
      <c r="G674" s="208"/>
      <c r="AF674" s="212"/>
      <c r="AG674" s="213"/>
    </row>
    <row r="675" spans="1:33" ht="14.25" customHeight="1">
      <c r="A675" s="209"/>
      <c r="B675" s="312"/>
      <c r="G675" s="208"/>
      <c r="AF675" s="212"/>
      <c r="AG675" s="213"/>
    </row>
    <row r="676" spans="1:33" ht="14.25" customHeight="1">
      <c r="A676" s="209"/>
      <c r="B676" s="312"/>
      <c r="G676" s="208"/>
      <c r="AF676" s="212"/>
      <c r="AG676" s="213"/>
    </row>
    <row r="677" spans="1:33" ht="14.25" customHeight="1">
      <c r="A677" s="209"/>
      <c r="B677" s="312"/>
      <c r="G677" s="208"/>
      <c r="AF677" s="212"/>
      <c r="AG677" s="213"/>
    </row>
    <row r="678" spans="1:33" ht="14.25" customHeight="1">
      <c r="A678" s="209"/>
      <c r="B678" s="312"/>
      <c r="G678" s="208"/>
      <c r="AF678" s="212"/>
      <c r="AG678" s="213"/>
    </row>
    <row r="679" spans="1:33" ht="14.25" customHeight="1">
      <c r="A679" s="209"/>
      <c r="B679" s="312"/>
      <c r="G679" s="208"/>
      <c r="AF679" s="212"/>
      <c r="AG679" s="213"/>
    </row>
    <row r="680" spans="1:33" ht="14.25" customHeight="1">
      <c r="A680" s="209"/>
      <c r="B680" s="312"/>
      <c r="G680" s="208"/>
      <c r="AF680" s="212"/>
      <c r="AG680" s="213"/>
    </row>
    <row r="681" spans="1:33" ht="14.25" customHeight="1">
      <c r="A681" s="209"/>
      <c r="B681" s="312"/>
      <c r="G681" s="208"/>
      <c r="AF681" s="212"/>
      <c r="AG681" s="213"/>
    </row>
    <row r="682" spans="1:33" ht="14.25" customHeight="1">
      <c r="A682" s="209"/>
      <c r="B682" s="312"/>
      <c r="G682" s="208"/>
      <c r="AF682" s="212"/>
      <c r="AG682" s="213"/>
    </row>
    <row r="683" spans="1:33" ht="14.25" customHeight="1">
      <c r="A683" s="209"/>
      <c r="B683" s="312"/>
      <c r="G683" s="208"/>
      <c r="AF683" s="212"/>
      <c r="AG683" s="213"/>
    </row>
    <row r="684" spans="1:33" ht="14.25" customHeight="1">
      <c r="A684" s="209"/>
      <c r="B684" s="312"/>
      <c r="G684" s="208"/>
      <c r="AF684" s="212"/>
      <c r="AG684" s="213"/>
    </row>
    <row r="685" spans="1:33" ht="14.25" customHeight="1">
      <c r="A685" s="209"/>
      <c r="B685" s="312"/>
      <c r="G685" s="208"/>
      <c r="AF685" s="212"/>
      <c r="AG685" s="213"/>
    </row>
    <row r="686" spans="1:33" ht="14.25" customHeight="1">
      <c r="A686" s="209"/>
      <c r="B686" s="312"/>
      <c r="G686" s="208"/>
      <c r="AF686" s="212"/>
      <c r="AG686" s="213"/>
    </row>
    <row r="687" spans="1:33" ht="14.25" customHeight="1">
      <c r="A687" s="209"/>
      <c r="B687" s="312"/>
      <c r="G687" s="208"/>
      <c r="AF687" s="212"/>
      <c r="AG687" s="213"/>
    </row>
    <row r="688" spans="1:33" ht="14.25" customHeight="1">
      <c r="A688" s="209"/>
      <c r="B688" s="312"/>
      <c r="G688" s="208"/>
      <c r="AF688" s="212"/>
      <c r="AG688" s="213"/>
    </row>
    <row r="689" spans="1:33" ht="14.25" customHeight="1">
      <c r="A689" s="209"/>
      <c r="B689" s="312"/>
      <c r="G689" s="208"/>
      <c r="AF689" s="212"/>
      <c r="AG689" s="213"/>
    </row>
    <row r="690" spans="1:33" ht="14.25" customHeight="1">
      <c r="A690" s="209"/>
      <c r="B690" s="312"/>
      <c r="G690" s="208"/>
      <c r="AF690" s="212"/>
      <c r="AG690" s="213"/>
    </row>
    <row r="691" spans="1:33" ht="14.25" customHeight="1">
      <c r="A691" s="209"/>
      <c r="B691" s="312"/>
      <c r="G691" s="208"/>
      <c r="AF691" s="212"/>
      <c r="AG691" s="213"/>
    </row>
    <row r="692" spans="1:33" ht="14.25" customHeight="1">
      <c r="A692" s="209"/>
      <c r="B692" s="312"/>
      <c r="G692" s="208"/>
      <c r="AF692" s="212"/>
      <c r="AG692" s="213"/>
    </row>
    <row r="693" spans="1:33" ht="14.25" customHeight="1">
      <c r="A693" s="209"/>
      <c r="B693" s="312"/>
      <c r="G693" s="208"/>
      <c r="AF693" s="212"/>
      <c r="AG693" s="213"/>
    </row>
    <row r="694" spans="1:33" ht="14.25" customHeight="1">
      <c r="A694" s="209"/>
      <c r="B694" s="312"/>
      <c r="G694" s="208"/>
      <c r="AF694" s="212"/>
      <c r="AG694" s="213"/>
    </row>
    <row r="695" spans="1:33" ht="14.25" customHeight="1">
      <c r="A695" s="209"/>
      <c r="B695" s="312"/>
      <c r="G695" s="208"/>
      <c r="AF695" s="212"/>
      <c r="AG695" s="213"/>
    </row>
    <row r="696" spans="1:33" ht="14.25" customHeight="1">
      <c r="A696" s="209"/>
      <c r="B696" s="312"/>
      <c r="G696" s="208"/>
      <c r="AF696" s="212"/>
      <c r="AG696" s="213"/>
    </row>
    <row r="697" spans="1:33" ht="14.25" customHeight="1">
      <c r="A697" s="209"/>
      <c r="B697" s="312"/>
      <c r="G697" s="208"/>
      <c r="AF697" s="212"/>
      <c r="AG697" s="213"/>
    </row>
    <row r="698" spans="1:33" ht="14.25" customHeight="1">
      <c r="A698" s="209"/>
      <c r="B698" s="312"/>
      <c r="G698" s="208"/>
      <c r="AF698" s="212"/>
      <c r="AG698" s="213"/>
    </row>
    <row r="699" spans="1:33" ht="14.25" customHeight="1">
      <c r="A699" s="209"/>
      <c r="B699" s="312"/>
      <c r="G699" s="208"/>
      <c r="AF699" s="212"/>
      <c r="AG699" s="213"/>
    </row>
    <row r="700" spans="1:33" ht="14.25" customHeight="1">
      <c r="A700" s="209"/>
      <c r="B700" s="312"/>
      <c r="G700" s="208"/>
      <c r="AF700" s="212"/>
      <c r="AG700" s="213"/>
    </row>
    <row r="701" spans="1:33" ht="14.25" customHeight="1">
      <c r="A701" s="209"/>
      <c r="B701" s="312"/>
      <c r="G701" s="208"/>
      <c r="AF701" s="212"/>
      <c r="AG701" s="213"/>
    </row>
    <row r="702" spans="1:33" ht="14.25" customHeight="1">
      <c r="A702" s="209"/>
      <c r="B702" s="312"/>
      <c r="G702" s="208"/>
      <c r="AF702" s="212"/>
      <c r="AG702" s="213"/>
    </row>
    <row r="703" spans="1:33" ht="14.25" customHeight="1">
      <c r="A703" s="209"/>
      <c r="B703" s="312"/>
      <c r="G703" s="208"/>
      <c r="AF703" s="212"/>
      <c r="AG703" s="213"/>
    </row>
    <row r="704" spans="1:33" ht="14.25" customHeight="1">
      <c r="A704" s="209"/>
      <c r="B704" s="312"/>
      <c r="G704" s="208"/>
      <c r="AF704" s="212"/>
      <c r="AG704" s="213"/>
    </row>
    <row r="705" spans="1:33" ht="14.25" customHeight="1">
      <c r="A705" s="209"/>
      <c r="B705" s="312"/>
      <c r="G705" s="208"/>
      <c r="AF705" s="212"/>
      <c r="AG705" s="213"/>
    </row>
    <row r="706" spans="1:33" ht="14.25" customHeight="1">
      <c r="A706" s="209"/>
      <c r="B706" s="312"/>
      <c r="G706" s="208"/>
      <c r="AF706" s="212"/>
      <c r="AG706" s="213"/>
    </row>
    <row r="707" spans="1:33" ht="14.25" customHeight="1">
      <c r="A707" s="209"/>
      <c r="B707" s="312"/>
      <c r="G707" s="208"/>
      <c r="AF707" s="212"/>
      <c r="AG707" s="213"/>
    </row>
    <row r="708" spans="1:33" ht="14.25" customHeight="1">
      <c r="A708" s="209"/>
      <c r="B708" s="312"/>
      <c r="G708" s="208"/>
      <c r="AF708" s="212"/>
      <c r="AG708" s="213"/>
    </row>
    <row r="709" spans="1:33" ht="14.25" customHeight="1">
      <c r="A709" s="209"/>
      <c r="B709" s="312"/>
      <c r="G709" s="208"/>
      <c r="AF709" s="212"/>
      <c r="AG709" s="213"/>
    </row>
    <row r="710" spans="1:33" ht="14.25" customHeight="1">
      <c r="A710" s="209"/>
      <c r="B710" s="312"/>
      <c r="G710" s="208"/>
      <c r="AF710" s="212"/>
      <c r="AG710" s="213"/>
    </row>
    <row r="711" spans="1:33" ht="14.25" customHeight="1">
      <c r="A711" s="209"/>
      <c r="B711" s="312"/>
      <c r="G711" s="208"/>
      <c r="AF711" s="212"/>
      <c r="AG711" s="213"/>
    </row>
    <row r="712" spans="1:33" ht="14.25" customHeight="1">
      <c r="A712" s="209"/>
      <c r="B712" s="312"/>
      <c r="G712" s="208"/>
      <c r="AF712" s="212"/>
      <c r="AG712" s="213"/>
    </row>
    <row r="713" spans="1:33" ht="14.25" customHeight="1">
      <c r="A713" s="209"/>
      <c r="B713" s="312"/>
      <c r="G713" s="208"/>
      <c r="AF713" s="212"/>
      <c r="AG713" s="213"/>
    </row>
    <row r="714" spans="1:33" ht="14.25" customHeight="1">
      <c r="A714" s="209"/>
      <c r="B714" s="312"/>
      <c r="G714" s="208"/>
      <c r="AF714" s="212"/>
      <c r="AG714" s="213"/>
    </row>
    <row r="715" spans="1:33" ht="14.25" customHeight="1">
      <c r="A715" s="209"/>
      <c r="B715" s="312"/>
      <c r="G715" s="208"/>
      <c r="AF715" s="212"/>
      <c r="AG715" s="213"/>
    </row>
    <row r="716" spans="1:33" ht="14.25" customHeight="1">
      <c r="A716" s="209"/>
      <c r="B716" s="312"/>
      <c r="G716" s="208"/>
      <c r="AF716" s="212"/>
      <c r="AG716" s="213"/>
    </row>
    <row r="717" spans="1:33" ht="14.25" customHeight="1">
      <c r="A717" s="209"/>
      <c r="B717" s="312"/>
      <c r="G717" s="208"/>
      <c r="AF717" s="212"/>
      <c r="AG717" s="213"/>
    </row>
    <row r="718" spans="1:33" ht="14.25" customHeight="1">
      <c r="A718" s="209"/>
      <c r="B718" s="312"/>
      <c r="G718" s="208"/>
      <c r="AF718" s="212"/>
      <c r="AG718" s="213"/>
    </row>
    <row r="719" spans="1:33" ht="14.25" customHeight="1">
      <c r="A719" s="209"/>
      <c r="B719" s="312"/>
      <c r="G719" s="208"/>
      <c r="AF719" s="212"/>
      <c r="AG719" s="213"/>
    </row>
    <row r="720" spans="1:33" ht="14.25" customHeight="1">
      <c r="A720" s="209"/>
      <c r="B720" s="312"/>
      <c r="G720" s="208"/>
      <c r="AF720" s="212"/>
      <c r="AG720" s="213"/>
    </row>
    <row r="721" spans="1:33" ht="14.25" customHeight="1">
      <c r="A721" s="209"/>
      <c r="B721" s="312"/>
      <c r="G721" s="208"/>
      <c r="AF721" s="212"/>
      <c r="AG721" s="213"/>
    </row>
    <row r="722" spans="1:33" ht="14.25" customHeight="1">
      <c r="A722" s="209"/>
      <c r="B722" s="312"/>
      <c r="G722" s="208"/>
      <c r="AF722" s="212"/>
      <c r="AG722" s="213"/>
    </row>
    <row r="723" spans="1:33" ht="14.25" customHeight="1">
      <c r="A723" s="209"/>
      <c r="B723" s="312"/>
      <c r="G723" s="208"/>
      <c r="AF723" s="212"/>
      <c r="AG723" s="213"/>
    </row>
    <row r="724" spans="1:33" ht="14.25" customHeight="1">
      <c r="A724" s="209"/>
      <c r="B724" s="312"/>
      <c r="G724" s="208"/>
      <c r="AF724" s="212"/>
      <c r="AG724" s="213"/>
    </row>
    <row r="725" spans="1:33" ht="14.25" customHeight="1">
      <c r="A725" s="209"/>
      <c r="B725" s="312"/>
      <c r="G725" s="208"/>
      <c r="AF725" s="212"/>
      <c r="AG725" s="213"/>
    </row>
    <row r="726" spans="1:33" ht="14.25" customHeight="1">
      <c r="A726" s="209"/>
      <c r="B726" s="312"/>
      <c r="G726" s="208"/>
      <c r="AF726" s="212"/>
      <c r="AG726" s="213"/>
    </row>
    <row r="727" spans="1:33" ht="14.25" customHeight="1">
      <c r="A727" s="209"/>
      <c r="B727" s="312"/>
      <c r="G727" s="208"/>
      <c r="AF727" s="212"/>
      <c r="AG727" s="213"/>
    </row>
    <row r="728" spans="1:33" ht="14.25" customHeight="1">
      <c r="A728" s="209"/>
      <c r="B728" s="312"/>
      <c r="G728" s="208"/>
      <c r="AF728" s="212"/>
      <c r="AG728" s="213"/>
    </row>
    <row r="729" spans="1:33" ht="14.25" customHeight="1">
      <c r="A729" s="209"/>
      <c r="B729" s="312"/>
      <c r="G729" s="208"/>
      <c r="AF729" s="212"/>
      <c r="AG729" s="213"/>
    </row>
    <row r="730" spans="1:33" ht="14.25" customHeight="1">
      <c r="A730" s="209"/>
      <c r="B730" s="312"/>
      <c r="G730" s="208"/>
      <c r="AF730" s="212"/>
      <c r="AG730" s="213"/>
    </row>
    <row r="731" spans="1:33" ht="14.25" customHeight="1">
      <c r="A731" s="209"/>
      <c r="B731" s="312"/>
      <c r="G731" s="208"/>
      <c r="AF731" s="212"/>
      <c r="AG731" s="213"/>
    </row>
    <row r="732" spans="1:33" ht="14.25" customHeight="1">
      <c r="A732" s="209"/>
      <c r="B732" s="312"/>
      <c r="G732" s="208"/>
      <c r="AF732" s="212"/>
      <c r="AG732" s="213"/>
    </row>
    <row r="733" spans="1:33" ht="14.25" customHeight="1">
      <c r="A733" s="209"/>
      <c r="B733" s="312"/>
      <c r="G733" s="208"/>
      <c r="AF733" s="212"/>
      <c r="AG733" s="213"/>
    </row>
    <row r="734" spans="1:33" ht="14.25" customHeight="1">
      <c r="A734" s="209"/>
      <c r="B734" s="312"/>
      <c r="G734" s="208"/>
      <c r="AF734" s="212"/>
      <c r="AG734" s="213"/>
    </row>
    <row r="735" spans="1:33" ht="14.25" customHeight="1">
      <c r="A735" s="209"/>
      <c r="B735" s="312"/>
      <c r="G735" s="208"/>
      <c r="AF735" s="212"/>
      <c r="AG735" s="213"/>
    </row>
    <row r="736" spans="1:33" ht="14.25" customHeight="1">
      <c r="A736" s="209"/>
      <c r="B736" s="312"/>
      <c r="G736" s="208"/>
      <c r="AF736" s="212"/>
      <c r="AG736" s="213"/>
    </row>
    <row r="737" spans="1:33" ht="14.25" customHeight="1">
      <c r="A737" s="209"/>
      <c r="B737" s="312"/>
      <c r="G737" s="208"/>
      <c r="AF737" s="212"/>
      <c r="AG737" s="213"/>
    </row>
    <row r="738" spans="1:33" ht="14.25" customHeight="1">
      <c r="A738" s="209"/>
      <c r="B738" s="312"/>
      <c r="G738" s="208"/>
      <c r="AF738" s="212"/>
      <c r="AG738" s="213"/>
    </row>
    <row r="739" spans="1:33" ht="14.25" customHeight="1">
      <c r="A739" s="209"/>
      <c r="B739" s="312"/>
      <c r="G739" s="208"/>
      <c r="AF739" s="212"/>
      <c r="AG739" s="213"/>
    </row>
    <row r="740" spans="1:33" ht="14.25" customHeight="1">
      <c r="A740" s="209"/>
      <c r="B740" s="312"/>
      <c r="G740" s="208"/>
      <c r="AF740" s="212"/>
      <c r="AG740" s="213"/>
    </row>
    <row r="741" spans="1:33" ht="14.25" customHeight="1">
      <c r="A741" s="209"/>
      <c r="B741" s="312"/>
      <c r="G741" s="208"/>
      <c r="AF741" s="212"/>
      <c r="AG741" s="213"/>
    </row>
    <row r="742" spans="1:33" ht="14.25" customHeight="1">
      <c r="A742" s="209"/>
      <c r="B742" s="312"/>
      <c r="G742" s="208"/>
      <c r="AF742" s="212"/>
      <c r="AG742" s="213"/>
    </row>
    <row r="743" spans="1:33" ht="14.25" customHeight="1">
      <c r="A743" s="209"/>
      <c r="B743" s="312"/>
      <c r="G743" s="208"/>
      <c r="AF743" s="212"/>
      <c r="AG743" s="213"/>
    </row>
    <row r="744" spans="1:33" ht="14.25" customHeight="1">
      <c r="A744" s="209"/>
      <c r="B744" s="312"/>
      <c r="G744" s="208"/>
      <c r="AF744" s="212"/>
      <c r="AG744" s="213"/>
    </row>
    <row r="745" spans="1:33" ht="14.25" customHeight="1">
      <c r="A745" s="209"/>
      <c r="B745" s="312"/>
      <c r="G745" s="208"/>
      <c r="AF745" s="212"/>
      <c r="AG745" s="213"/>
    </row>
    <row r="746" spans="1:33" ht="14.25" customHeight="1">
      <c r="A746" s="209"/>
      <c r="B746" s="312"/>
      <c r="G746" s="208"/>
      <c r="AF746" s="212"/>
      <c r="AG746" s="213"/>
    </row>
    <row r="747" spans="1:33" ht="14.25" customHeight="1">
      <c r="A747" s="209"/>
      <c r="B747" s="312"/>
      <c r="G747" s="208"/>
      <c r="AF747" s="212"/>
      <c r="AG747" s="213"/>
    </row>
    <row r="748" spans="1:33" ht="14.25" customHeight="1">
      <c r="A748" s="209"/>
      <c r="B748" s="312"/>
      <c r="G748" s="208"/>
      <c r="AF748" s="212"/>
      <c r="AG748" s="213"/>
    </row>
    <row r="749" spans="1:33" ht="14.25" customHeight="1">
      <c r="A749" s="209"/>
      <c r="B749" s="312"/>
      <c r="G749" s="208"/>
      <c r="AF749" s="212"/>
      <c r="AG749" s="213"/>
    </row>
    <row r="750" spans="1:33" ht="14.25" customHeight="1">
      <c r="A750" s="209"/>
      <c r="B750" s="312"/>
      <c r="G750" s="208"/>
      <c r="AF750" s="212"/>
      <c r="AG750" s="213"/>
    </row>
    <row r="751" spans="1:33" ht="14.25" customHeight="1">
      <c r="A751" s="209"/>
      <c r="B751" s="312"/>
      <c r="G751" s="208"/>
      <c r="AF751" s="212"/>
      <c r="AG751" s="213"/>
    </row>
    <row r="752" spans="1:33" ht="14.25" customHeight="1">
      <c r="A752" s="209"/>
      <c r="B752" s="312"/>
      <c r="G752" s="208"/>
      <c r="AF752" s="212"/>
      <c r="AG752" s="213"/>
    </row>
    <row r="753" spans="1:33" ht="14.25" customHeight="1">
      <c r="A753" s="209"/>
      <c r="B753" s="312"/>
      <c r="G753" s="208"/>
      <c r="AF753" s="212"/>
      <c r="AG753" s="213"/>
    </row>
    <row r="754" spans="1:33" ht="14.25" customHeight="1">
      <c r="A754" s="209"/>
      <c r="B754" s="312"/>
      <c r="G754" s="208"/>
      <c r="AF754" s="212"/>
      <c r="AG754" s="213"/>
    </row>
    <row r="755" spans="1:33" ht="14.25" customHeight="1">
      <c r="A755" s="209"/>
      <c r="B755" s="312"/>
      <c r="G755" s="208"/>
      <c r="AF755" s="212"/>
      <c r="AG755" s="213"/>
    </row>
    <row r="756" spans="1:33" ht="14.25" customHeight="1">
      <c r="A756" s="209"/>
      <c r="B756" s="312"/>
      <c r="G756" s="208"/>
      <c r="AF756" s="212"/>
      <c r="AG756" s="213"/>
    </row>
    <row r="757" spans="1:33" ht="14.25" customHeight="1">
      <c r="A757" s="209"/>
      <c r="B757" s="312"/>
      <c r="G757" s="208"/>
      <c r="AF757" s="212"/>
      <c r="AG757" s="213"/>
    </row>
    <row r="758" spans="1:33" ht="14.25" customHeight="1">
      <c r="A758" s="209"/>
      <c r="B758" s="312"/>
      <c r="G758" s="208"/>
      <c r="AF758" s="212"/>
      <c r="AG758" s="213"/>
    </row>
    <row r="759" spans="1:33" ht="14.25" customHeight="1">
      <c r="A759" s="209"/>
      <c r="B759" s="312"/>
      <c r="G759" s="208"/>
      <c r="AF759" s="212"/>
      <c r="AG759" s="213"/>
    </row>
    <row r="760" spans="1:33" ht="14.25" customHeight="1">
      <c r="A760" s="209"/>
      <c r="B760" s="312"/>
      <c r="G760" s="208"/>
      <c r="AF760" s="212"/>
      <c r="AG760" s="213"/>
    </row>
    <row r="761" spans="1:33" ht="14.25" customHeight="1">
      <c r="A761" s="209"/>
      <c r="B761" s="312"/>
      <c r="G761" s="208"/>
      <c r="AF761" s="212"/>
      <c r="AG761" s="213"/>
    </row>
    <row r="762" spans="1:33" ht="14.25" customHeight="1">
      <c r="A762" s="209"/>
      <c r="B762" s="312"/>
      <c r="G762" s="208"/>
      <c r="AF762" s="212"/>
      <c r="AG762" s="213"/>
    </row>
    <row r="763" spans="1:33" ht="14.25" customHeight="1">
      <c r="A763" s="209"/>
      <c r="B763" s="312"/>
      <c r="G763" s="208"/>
      <c r="AF763" s="212"/>
      <c r="AG763" s="213"/>
    </row>
    <row r="764" spans="1:33" ht="14.25" customHeight="1">
      <c r="A764" s="209"/>
      <c r="B764" s="312"/>
      <c r="G764" s="208"/>
      <c r="AF764" s="212"/>
      <c r="AG764" s="213"/>
    </row>
    <row r="765" spans="1:33" ht="14.25" customHeight="1">
      <c r="A765" s="209"/>
      <c r="B765" s="312"/>
      <c r="G765" s="208"/>
      <c r="AF765" s="212"/>
      <c r="AG765" s="213"/>
    </row>
    <row r="766" spans="1:33" ht="14.25" customHeight="1">
      <c r="A766" s="209"/>
      <c r="B766" s="312"/>
      <c r="G766" s="208"/>
      <c r="AF766" s="212"/>
      <c r="AG766" s="213"/>
    </row>
    <row r="767" spans="1:33" ht="14.25" customHeight="1">
      <c r="A767" s="209"/>
      <c r="B767" s="312"/>
      <c r="G767" s="208"/>
      <c r="AF767" s="212"/>
      <c r="AG767" s="213"/>
    </row>
    <row r="768" spans="1:33" ht="14.25" customHeight="1">
      <c r="A768" s="209"/>
      <c r="B768" s="312"/>
      <c r="G768" s="208"/>
      <c r="AF768" s="212"/>
      <c r="AG768" s="213"/>
    </row>
    <row r="769" spans="1:33" ht="14.25" customHeight="1">
      <c r="A769" s="209"/>
      <c r="B769" s="312"/>
      <c r="G769" s="208"/>
      <c r="AF769" s="212"/>
      <c r="AG769" s="213"/>
    </row>
    <row r="770" spans="1:33" ht="14.25" customHeight="1">
      <c r="A770" s="209"/>
      <c r="B770" s="312"/>
      <c r="G770" s="208"/>
      <c r="AF770" s="212"/>
      <c r="AG770" s="213"/>
    </row>
    <row r="771" spans="1:33" ht="14.25" customHeight="1">
      <c r="A771" s="209"/>
      <c r="B771" s="312"/>
      <c r="G771" s="208"/>
      <c r="AF771" s="212"/>
      <c r="AG771" s="213"/>
    </row>
    <row r="772" spans="1:33" ht="14.25" customHeight="1">
      <c r="A772" s="209"/>
      <c r="B772" s="312"/>
      <c r="G772" s="208"/>
      <c r="AF772" s="212"/>
      <c r="AG772" s="213"/>
    </row>
    <row r="773" spans="1:33" ht="14.25" customHeight="1">
      <c r="A773" s="209"/>
      <c r="B773" s="312"/>
      <c r="G773" s="208"/>
      <c r="AF773" s="212"/>
      <c r="AG773" s="213"/>
    </row>
    <row r="774" spans="1:33" ht="14.25" customHeight="1">
      <c r="A774" s="209"/>
      <c r="B774" s="312"/>
      <c r="G774" s="208"/>
      <c r="AF774" s="212"/>
      <c r="AG774" s="213"/>
    </row>
    <row r="775" spans="1:33" ht="14.25" customHeight="1">
      <c r="A775" s="209"/>
      <c r="B775" s="312"/>
      <c r="G775" s="208"/>
      <c r="AF775" s="212"/>
      <c r="AG775" s="213"/>
    </row>
    <row r="776" spans="1:33" ht="14.25" customHeight="1">
      <c r="A776" s="209"/>
      <c r="B776" s="312"/>
      <c r="G776" s="208"/>
      <c r="AF776" s="212"/>
      <c r="AG776" s="213"/>
    </row>
    <row r="777" spans="1:33" ht="14.25" customHeight="1">
      <c r="A777" s="209"/>
      <c r="B777" s="312"/>
      <c r="G777" s="208"/>
      <c r="AF777" s="212"/>
      <c r="AG777" s="213"/>
    </row>
    <row r="778" spans="1:33" ht="14.25" customHeight="1">
      <c r="A778" s="209"/>
      <c r="B778" s="312"/>
      <c r="G778" s="208"/>
      <c r="AF778" s="212"/>
      <c r="AG778" s="213"/>
    </row>
    <row r="779" spans="1:33" ht="14.25" customHeight="1">
      <c r="A779" s="209"/>
      <c r="B779" s="312"/>
      <c r="G779" s="208"/>
      <c r="AF779" s="212"/>
      <c r="AG779" s="213"/>
    </row>
    <row r="780" spans="1:33" ht="14.25" customHeight="1">
      <c r="A780" s="209"/>
      <c r="B780" s="312"/>
      <c r="G780" s="208"/>
      <c r="AF780" s="212"/>
      <c r="AG780" s="213"/>
    </row>
    <row r="781" spans="1:33" ht="14.25" customHeight="1">
      <c r="A781" s="209"/>
      <c r="B781" s="312"/>
      <c r="G781" s="208"/>
      <c r="AF781" s="212"/>
      <c r="AG781" s="213"/>
    </row>
    <row r="782" spans="1:33" ht="14.25" customHeight="1">
      <c r="A782" s="209"/>
      <c r="B782" s="312"/>
      <c r="G782" s="208"/>
      <c r="AF782" s="212"/>
      <c r="AG782" s="213"/>
    </row>
    <row r="783" spans="1:33" ht="14.25" customHeight="1">
      <c r="A783" s="209"/>
      <c r="B783" s="312"/>
      <c r="G783" s="208"/>
      <c r="AF783" s="212"/>
      <c r="AG783" s="213"/>
    </row>
    <row r="784" spans="1:33" ht="14.25" customHeight="1">
      <c r="A784" s="209"/>
      <c r="B784" s="312"/>
      <c r="G784" s="208"/>
      <c r="AF784" s="212"/>
      <c r="AG784" s="213"/>
    </row>
    <row r="785" spans="1:33" ht="14.25" customHeight="1">
      <c r="A785" s="209"/>
      <c r="B785" s="312"/>
      <c r="G785" s="208"/>
      <c r="AF785" s="212"/>
      <c r="AG785" s="213"/>
    </row>
    <row r="786" spans="1:33" ht="14.25" customHeight="1">
      <c r="A786" s="209"/>
      <c r="B786" s="312"/>
      <c r="G786" s="208"/>
      <c r="AF786" s="212"/>
      <c r="AG786" s="213"/>
    </row>
    <row r="787" spans="1:33" ht="14.25" customHeight="1">
      <c r="A787" s="209"/>
      <c r="B787" s="312"/>
      <c r="G787" s="208"/>
      <c r="AF787" s="212"/>
      <c r="AG787" s="213"/>
    </row>
    <row r="788" spans="1:33" ht="14.25" customHeight="1">
      <c r="A788" s="209"/>
      <c r="B788" s="312"/>
      <c r="G788" s="208"/>
      <c r="AF788" s="212"/>
      <c r="AG788" s="213"/>
    </row>
    <row r="789" spans="1:33" ht="14.25" customHeight="1">
      <c r="A789" s="209"/>
      <c r="B789" s="312"/>
      <c r="G789" s="208"/>
      <c r="AF789" s="212"/>
      <c r="AG789" s="213"/>
    </row>
    <row r="790" spans="1:33" ht="14.25" customHeight="1">
      <c r="A790" s="209"/>
      <c r="B790" s="312"/>
      <c r="G790" s="208"/>
      <c r="AF790" s="212"/>
      <c r="AG790" s="213"/>
    </row>
    <row r="791" spans="1:33" ht="14.25" customHeight="1">
      <c r="A791" s="209"/>
      <c r="B791" s="312"/>
      <c r="G791" s="208"/>
      <c r="AF791" s="212"/>
      <c r="AG791" s="213"/>
    </row>
    <row r="792" spans="1:33" ht="14.25" customHeight="1">
      <c r="A792" s="209"/>
      <c r="B792" s="312"/>
      <c r="G792" s="208"/>
      <c r="AF792" s="212"/>
      <c r="AG792" s="213"/>
    </row>
    <row r="793" spans="1:33" ht="14.25" customHeight="1">
      <c r="A793" s="209"/>
      <c r="B793" s="312"/>
      <c r="G793" s="208"/>
      <c r="AF793" s="212"/>
      <c r="AG793" s="213"/>
    </row>
    <row r="794" spans="1:33" ht="14.25" customHeight="1">
      <c r="A794" s="209"/>
      <c r="B794" s="312"/>
      <c r="G794" s="208"/>
      <c r="AF794" s="212"/>
      <c r="AG794" s="213"/>
    </row>
    <row r="795" spans="1:33" ht="14.25" customHeight="1">
      <c r="A795" s="209"/>
      <c r="B795" s="312"/>
      <c r="G795" s="208"/>
      <c r="AF795" s="212"/>
      <c r="AG795" s="213"/>
    </row>
    <row r="796" spans="1:33" ht="14.25" customHeight="1">
      <c r="A796" s="209"/>
      <c r="B796" s="312"/>
      <c r="G796" s="208"/>
      <c r="AF796" s="212"/>
      <c r="AG796" s="213"/>
    </row>
    <row r="797" spans="1:33" ht="14.25" customHeight="1">
      <c r="A797" s="209"/>
      <c r="B797" s="312"/>
      <c r="G797" s="208"/>
      <c r="AF797" s="212"/>
      <c r="AG797" s="213"/>
    </row>
    <row r="798" spans="1:33" ht="14.25" customHeight="1">
      <c r="A798" s="209"/>
      <c r="B798" s="312"/>
      <c r="G798" s="208"/>
      <c r="AF798" s="212"/>
      <c r="AG798" s="213"/>
    </row>
    <row r="799" spans="1:33" ht="14.25" customHeight="1">
      <c r="A799" s="209"/>
      <c r="B799" s="312"/>
      <c r="G799" s="208"/>
      <c r="AF799" s="212"/>
      <c r="AG799" s="213"/>
    </row>
    <row r="800" spans="1:33" ht="14.25" customHeight="1">
      <c r="A800" s="209"/>
      <c r="B800" s="312"/>
      <c r="G800" s="208"/>
      <c r="AF800" s="212"/>
      <c r="AG800" s="213"/>
    </row>
    <row r="801" spans="1:33" ht="14.25" customHeight="1">
      <c r="A801" s="209"/>
      <c r="B801" s="312"/>
      <c r="G801" s="208"/>
      <c r="AF801" s="212"/>
      <c r="AG801" s="213"/>
    </row>
    <row r="802" spans="1:33" ht="14.25" customHeight="1">
      <c r="A802" s="209"/>
      <c r="B802" s="312"/>
      <c r="G802" s="208"/>
      <c r="AF802" s="212"/>
      <c r="AG802" s="213"/>
    </row>
    <row r="803" spans="1:33" ht="14.25" customHeight="1">
      <c r="A803" s="209"/>
      <c r="B803" s="312"/>
      <c r="G803" s="208"/>
      <c r="AF803" s="212"/>
      <c r="AG803" s="213"/>
    </row>
    <row r="804" spans="1:33" ht="14.25" customHeight="1">
      <c r="A804" s="209"/>
      <c r="B804" s="312"/>
      <c r="G804" s="208"/>
      <c r="AF804" s="212"/>
      <c r="AG804" s="213"/>
    </row>
    <row r="805" spans="1:33" ht="14.25" customHeight="1">
      <c r="A805" s="209"/>
      <c r="B805" s="312"/>
      <c r="G805" s="208"/>
      <c r="AF805" s="212"/>
      <c r="AG805" s="213"/>
    </row>
    <row r="806" spans="1:33" ht="14.25" customHeight="1">
      <c r="A806" s="209"/>
      <c r="B806" s="312"/>
      <c r="G806" s="208"/>
      <c r="AF806" s="212"/>
      <c r="AG806" s="213"/>
    </row>
    <row r="807" spans="1:33" ht="14.25" customHeight="1">
      <c r="A807" s="209"/>
      <c r="B807" s="312"/>
      <c r="G807" s="208"/>
      <c r="AF807" s="212"/>
      <c r="AG807" s="213"/>
    </row>
    <row r="808" spans="1:33" ht="14.25" customHeight="1">
      <c r="A808" s="209"/>
      <c r="B808" s="312"/>
      <c r="G808" s="208"/>
      <c r="AF808" s="212"/>
      <c r="AG808" s="213"/>
    </row>
    <row r="809" spans="1:33" ht="14.25" customHeight="1">
      <c r="A809" s="209"/>
      <c r="B809" s="312"/>
      <c r="G809" s="208"/>
      <c r="AF809" s="212"/>
      <c r="AG809" s="213"/>
    </row>
    <row r="810" spans="1:33" ht="14.25" customHeight="1">
      <c r="A810" s="209"/>
      <c r="B810" s="312"/>
      <c r="G810" s="208"/>
      <c r="AF810" s="212"/>
      <c r="AG810" s="213"/>
    </row>
    <row r="811" spans="1:33" ht="14.25" customHeight="1">
      <c r="A811" s="209"/>
      <c r="B811" s="312"/>
      <c r="G811" s="208"/>
      <c r="AF811" s="212"/>
      <c r="AG811" s="213"/>
    </row>
    <row r="812" spans="1:33" ht="14.25" customHeight="1">
      <c r="A812" s="209"/>
      <c r="B812" s="312"/>
      <c r="G812" s="208"/>
      <c r="AF812" s="212"/>
      <c r="AG812" s="213"/>
    </row>
    <row r="813" spans="1:33" ht="14.25" customHeight="1">
      <c r="A813" s="209"/>
      <c r="B813" s="312"/>
      <c r="G813" s="208"/>
      <c r="AF813" s="212"/>
      <c r="AG813" s="213"/>
    </row>
    <row r="814" spans="1:33" ht="14.25" customHeight="1">
      <c r="A814" s="209"/>
      <c r="B814" s="312"/>
      <c r="G814" s="208"/>
      <c r="AF814" s="212"/>
      <c r="AG814" s="213"/>
    </row>
    <row r="815" spans="1:33" ht="14.25" customHeight="1">
      <c r="A815" s="209"/>
      <c r="B815" s="312"/>
      <c r="G815" s="208"/>
      <c r="AF815" s="212"/>
      <c r="AG815" s="213"/>
    </row>
    <row r="816" spans="1:33" ht="14.25" customHeight="1">
      <c r="A816" s="209"/>
      <c r="B816" s="312"/>
      <c r="G816" s="208"/>
      <c r="AF816" s="212"/>
      <c r="AG816" s="213"/>
    </row>
    <row r="817" spans="1:33" ht="14.25" customHeight="1">
      <c r="A817" s="209"/>
      <c r="B817" s="312"/>
      <c r="G817" s="208"/>
      <c r="AF817" s="212"/>
      <c r="AG817" s="213"/>
    </row>
    <row r="818" spans="1:33" ht="14.25" customHeight="1">
      <c r="A818" s="209"/>
      <c r="B818" s="312"/>
      <c r="G818" s="208"/>
      <c r="AF818" s="212"/>
      <c r="AG818" s="213"/>
    </row>
    <row r="819" spans="1:33" ht="14.25" customHeight="1">
      <c r="A819" s="209"/>
      <c r="B819" s="312"/>
      <c r="G819" s="208"/>
      <c r="AF819" s="212"/>
      <c r="AG819" s="213"/>
    </row>
    <row r="820" spans="1:33" ht="14.25" customHeight="1">
      <c r="A820" s="209"/>
      <c r="B820" s="312"/>
      <c r="G820" s="208"/>
      <c r="AF820" s="212"/>
      <c r="AG820" s="213"/>
    </row>
    <row r="821" spans="1:33" ht="14.25" customHeight="1">
      <c r="A821" s="209"/>
      <c r="B821" s="312"/>
      <c r="G821" s="208"/>
      <c r="AF821" s="212"/>
      <c r="AG821" s="213"/>
    </row>
    <row r="822" spans="1:33" ht="14.25" customHeight="1">
      <c r="A822" s="209"/>
      <c r="B822" s="312"/>
      <c r="G822" s="208"/>
      <c r="AF822" s="212"/>
      <c r="AG822" s="213"/>
    </row>
    <row r="823" spans="1:33" ht="14.25" customHeight="1">
      <c r="A823" s="209"/>
      <c r="B823" s="312"/>
      <c r="G823" s="208"/>
      <c r="AF823" s="212"/>
      <c r="AG823" s="213"/>
    </row>
    <row r="824" spans="1:33" ht="14.25" customHeight="1">
      <c r="A824" s="209"/>
      <c r="B824" s="312"/>
      <c r="G824" s="208"/>
      <c r="AF824" s="212"/>
      <c r="AG824" s="213"/>
    </row>
    <row r="825" spans="1:33" ht="14.25" customHeight="1">
      <c r="A825" s="209"/>
      <c r="B825" s="312"/>
      <c r="G825" s="208"/>
      <c r="AF825" s="212"/>
      <c r="AG825" s="213"/>
    </row>
    <row r="826" spans="1:33" ht="14.25" customHeight="1">
      <c r="A826" s="209"/>
      <c r="B826" s="312"/>
      <c r="G826" s="208"/>
      <c r="AF826" s="212"/>
      <c r="AG826" s="213"/>
    </row>
    <row r="827" spans="1:33" ht="14.25" customHeight="1">
      <c r="A827" s="209"/>
      <c r="B827" s="312"/>
      <c r="G827" s="208"/>
      <c r="AF827" s="212"/>
      <c r="AG827" s="213"/>
    </row>
    <row r="828" spans="1:33" ht="14.25" customHeight="1">
      <c r="A828" s="209"/>
      <c r="B828" s="312"/>
      <c r="G828" s="208"/>
      <c r="AF828" s="212"/>
      <c r="AG828" s="213"/>
    </row>
    <row r="829" spans="1:33" ht="14.25" customHeight="1">
      <c r="A829" s="209"/>
      <c r="B829" s="312"/>
      <c r="G829" s="208"/>
      <c r="AF829" s="212"/>
      <c r="AG829" s="213"/>
    </row>
    <row r="830" spans="1:33" ht="14.25" customHeight="1">
      <c r="A830" s="209"/>
      <c r="B830" s="312"/>
      <c r="G830" s="208"/>
      <c r="AF830" s="212"/>
      <c r="AG830" s="213"/>
    </row>
    <row r="831" spans="1:33" ht="14.25" customHeight="1">
      <c r="A831" s="209"/>
      <c r="B831" s="312"/>
      <c r="G831" s="208"/>
      <c r="AF831" s="212"/>
      <c r="AG831" s="213"/>
    </row>
    <row r="832" spans="1:33" ht="14.25" customHeight="1">
      <c r="A832" s="209"/>
      <c r="B832" s="312"/>
      <c r="G832" s="208"/>
      <c r="AF832" s="212"/>
      <c r="AG832" s="213"/>
    </row>
    <row r="833" spans="1:33" ht="14.25" customHeight="1">
      <c r="A833" s="209"/>
      <c r="B833" s="312"/>
      <c r="G833" s="208"/>
      <c r="AF833" s="212"/>
      <c r="AG833" s="213"/>
    </row>
    <row r="834" spans="1:33" ht="14.25" customHeight="1">
      <c r="A834" s="209"/>
      <c r="B834" s="312"/>
      <c r="G834" s="208"/>
      <c r="AF834" s="212"/>
      <c r="AG834" s="213"/>
    </row>
    <row r="835" spans="1:33" ht="14.25" customHeight="1">
      <c r="A835" s="209"/>
      <c r="B835" s="312"/>
      <c r="G835" s="208"/>
      <c r="AF835" s="212"/>
      <c r="AG835" s="213"/>
    </row>
    <row r="836" spans="1:33" ht="14.25" customHeight="1">
      <c r="A836" s="209"/>
      <c r="B836" s="312"/>
      <c r="G836" s="208"/>
      <c r="AF836" s="212"/>
      <c r="AG836" s="213"/>
    </row>
    <row r="837" spans="1:33" ht="14.25" customHeight="1">
      <c r="A837" s="209"/>
      <c r="B837" s="312"/>
      <c r="G837" s="208"/>
      <c r="AF837" s="212"/>
      <c r="AG837" s="213"/>
    </row>
    <row r="838" spans="1:33" ht="14.25" customHeight="1">
      <c r="A838" s="209"/>
      <c r="B838" s="312"/>
      <c r="G838" s="208"/>
      <c r="AF838" s="212"/>
      <c r="AG838" s="213"/>
    </row>
    <row r="839" spans="1:33" ht="14.25" customHeight="1">
      <c r="A839" s="209"/>
      <c r="B839" s="312"/>
      <c r="G839" s="208"/>
      <c r="AF839" s="212"/>
      <c r="AG839" s="213"/>
    </row>
    <row r="840" spans="1:33" ht="14.25" customHeight="1">
      <c r="A840" s="209"/>
      <c r="B840" s="312"/>
      <c r="G840" s="208"/>
      <c r="AF840" s="212"/>
      <c r="AG840" s="213"/>
    </row>
    <row r="841" spans="1:33" ht="14.25" customHeight="1">
      <c r="A841" s="209"/>
      <c r="B841" s="312"/>
      <c r="G841" s="208"/>
      <c r="AF841" s="212"/>
      <c r="AG841" s="213"/>
    </row>
    <row r="842" spans="1:33" ht="14.25" customHeight="1">
      <c r="A842" s="209"/>
      <c r="B842" s="312"/>
      <c r="G842" s="208"/>
      <c r="AF842" s="212"/>
      <c r="AG842" s="213"/>
    </row>
    <row r="843" spans="1:33" ht="14.25" customHeight="1">
      <c r="A843" s="209"/>
      <c r="B843" s="312"/>
      <c r="G843" s="208"/>
      <c r="AF843" s="212"/>
      <c r="AG843" s="213"/>
    </row>
    <row r="844" spans="1:33" ht="14.25" customHeight="1">
      <c r="A844" s="209"/>
      <c r="B844" s="312"/>
      <c r="G844" s="208"/>
      <c r="AF844" s="212"/>
      <c r="AG844" s="213"/>
    </row>
    <row r="845" spans="1:33" ht="14.25" customHeight="1">
      <c r="A845" s="209"/>
      <c r="B845" s="312"/>
      <c r="G845" s="208"/>
      <c r="AF845" s="212"/>
      <c r="AG845" s="213"/>
    </row>
    <row r="846" spans="1:33" ht="14.25" customHeight="1">
      <c r="A846" s="209"/>
      <c r="B846" s="312"/>
      <c r="G846" s="208"/>
      <c r="AF846" s="212"/>
      <c r="AG846" s="213"/>
    </row>
    <row r="847" spans="1:33" ht="14.25" customHeight="1">
      <c r="A847" s="209"/>
      <c r="B847" s="312"/>
      <c r="G847" s="208"/>
      <c r="AF847" s="212"/>
      <c r="AG847" s="213"/>
    </row>
    <row r="848" spans="1:33" ht="14.25" customHeight="1">
      <c r="A848" s="209"/>
      <c r="B848" s="312"/>
      <c r="G848" s="208"/>
      <c r="AF848" s="212"/>
      <c r="AG848" s="213"/>
    </row>
    <row r="849" spans="1:33" ht="14.25" customHeight="1">
      <c r="A849" s="209"/>
      <c r="B849" s="312"/>
      <c r="G849" s="208"/>
      <c r="AF849" s="212"/>
      <c r="AG849" s="213"/>
    </row>
    <row r="850" spans="1:33" ht="14.25" customHeight="1">
      <c r="A850" s="209"/>
      <c r="B850" s="312"/>
      <c r="G850" s="208"/>
      <c r="AF850" s="212"/>
      <c r="AG850" s="213"/>
    </row>
    <row r="851" spans="1:33" ht="14.25" customHeight="1">
      <c r="A851" s="209"/>
      <c r="B851" s="312"/>
      <c r="G851" s="208"/>
      <c r="AF851" s="212"/>
      <c r="AG851" s="213"/>
    </row>
    <row r="852" spans="1:33" ht="14.25" customHeight="1">
      <c r="A852" s="209"/>
      <c r="B852" s="312"/>
      <c r="G852" s="208"/>
      <c r="AF852" s="212"/>
      <c r="AG852" s="213"/>
    </row>
    <row r="853" spans="1:33" ht="14.25" customHeight="1">
      <c r="A853" s="209"/>
      <c r="B853" s="312"/>
      <c r="G853" s="208"/>
      <c r="AF853" s="212"/>
      <c r="AG853" s="213"/>
    </row>
    <row r="854" spans="1:33" ht="14.25" customHeight="1">
      <c r="A854" s="209"/>
      <c r="B854" s="312"/>
      <c r="G854" s="208"/>
      <c r="AF854" s="212"/>
      <c r="AG854" s="213"/>
    </row>
    <row r="855" spans="1:33" ht="14.25" customHeight="1">
      <c r="A855" s="209"/>
      <c r="B855" s="312"/>
      <c r="G855" s="208"/>
      <c r="AF855" s="212"/>
      <c r="AG855" s="213"/>
    </row>
    <row r="856" spans="1:33" ht="14.25" customHeight="1">
      <c r="A856" s="209"/>
      <c r="B856" s="312"/>
      <c r="G856" s="208"/>
      <c r="AF856" s="212"/>
      <c r="AG856" s="213"/>
    </row>
    <row r="857" spans="1:33" ht="14.25" customHeight="1">
      <c r="A857" s="209"/>
      <c r="B857" s="312"/>
      <c r="G857" s="208"/>
      <c r="AF857" s="212"/>
      <c r="AG857" s="213"/>
    </row>
    <row r="858" spans="1:33" ht="14.25" customHeight="1">
      <c r="A858" s="209"/>
      <c r="B858" s="312"/>
      <c r="G858" s="208"/>
      <c r="AF858" s="212"/>
      <c r="AG858" s="213"/>
    </row>
    <row r="859" spans="1:33" ht="14.25" customHeight="1">
      <c r="A859" s="209"/>
      <c r="B859" s="312"/>
      <c r="G859" s="208"/>
      <c r="AF859" s="212"/>
      <c r="AG859" s="213"/>
    </row>
    <row r="860" spans="1:33" ht="14.25" customHeight="1">
      <c r="A860" s="209"/>
      <c r="B860" s="312"/>
      <c r="G860" s="208"/>
      <c r="AF860" s="212"/>
      <c r="AG860" s="213"/>
    </row>
    <row r="861" spans="1:33" ht="14.25" customHeight="1">
      <c r="A861" s="209"/>
      <c r="B861" s="312"/>
      <c r="G861" s="208"/>
      <c r="AF861" s="212"/>
      <c r="AG861" s="213"/>
    </row>
    <row r="862" spans="1:33" ht="14.25" customHeight="1">
      <c r="A862" s="209"/>
      <c r="B862" s="312"/>
      <c r="G862" s="208"/>
      <c r="AF862" s="212"/>
      <c r="AG862" s="213"/>
    </row>
    <row r="863" spans="1:33" ht="14.25" customHeight="1">
      <c r="A863" s="209"/>
      <c r="B863" s="312"/>
      <c r="G863" s="208"/>
      <c r="AF863" s="212"/>
      <c r="AG863" s="213"/>
    </row>
    <row r="864" spans="1:33" ht="14.25" customHeight="1">
      <c r="A864" s="209"/>
      <c r="B864" s="312"/>
      <c r="G864" s="208"/>
      <c r="AF864" s="212"/>
      <c r="AG864" s="213"/>
    </row>
    <row r="865" spans="1:33" ht="14.25" customHeight="1">
      <c r="A865" s="209"/>
      <c r="B865" s="312"/>
      <c r="G865" s="208"/>
      <c r="AF865" s="212"/>
      <c r="AG865" s="213"/>
    </row>
    <row r="866" spans="1:33" ht="14.25" customHeight="1">
      <c r="A866" s="209"/>
      <c r="B866" s="312"/>
      <c r="G866" s="208"/>
      <c r="AF866" s="212"/>
      <c r="AG866" s="213"/>
    </row>
    <row r="867" spans="1:33" ht="14.25" customHeight="1">
      <c r="A867" s="209"/>
      <c r="B867" s="312"/>
      <c r="G867" s="208"/>
      <c r="AF867" s="212"/>
      <c r="AG867" s="213"/>
    </row>
    <row r="868" spans="1:33" ht="14.25" customHeight="1">
      <c r="A868" s="209"/>
      <c r="B868" s="312"/>
      <c r="G868" s="208"/>
      <c r="AF868" s="212"/>
      <c r="AG868" s="213"/>
    </row>
    <row r="869" spans="1:33" ht="14.25" customHeight="1">
      <c r="A869" s="209"/>
      <c r="B869" s="312"/>
      <c r="G869" s="208"/>
      <c r="AF869" s="212"/>
      <c r="AG869" s="213"/>
    </row>
    <row r="870" spans="1:33" ht="14.25" customHeight="1">
      <c r="A870" s="209"/>
      <c r="B870" s="312"/>
      <c r="G870" s="208"/>
      <c r="AF870" s="212"/>
      <c r="AG870" s="213"/>
    </row>
    <row r="871" spans="1:33" ht="14.25" customHeight="1">
      <c r="A871" s="209"/>
      <c r="B871" s="312"/>
      <c r="G871" s="208"/>
      <c r="AF871" s="212"/>
      <c r="AG871" s="213"/>
    </row>
    <row r="872" spans="1:33" ht="14.25" customHeight="1">
      <c r="A872" s="209"/>
      <c r="B872" s="312"/>
      <c r="G872" s="208"/>
      <c r="AF872" s="212"/>
      <c r="AG872" s="213"/>
    </row>
    <row r="873" spans="1:33" ht="14.25" customHeight="1">
      <c r="A873" s="209"/>
      <c r="B873" s="312"/>
      <c r="G873" s="208"/>
      <c r="AF873" s="212"/>
      <c r="AG873" s="213"/>
    </row>
    <row r="874" spans="1:33" ht="14.25" customHeight="1">
      <c r="A874" s="209"/>
      <c r="B874" s="312"/>
      <c r="G874" s="208"/>
      <c r="AF874" s="212"/>
      <c r="AG874" s="213"/>
    </row>
    <row r="875" spans="1:33" ht="14.25" customHeight="1">
      <c r="A875" s="209"/>
      <c r="B875" s="312"/>
      <c r="G875" s="208"/>
      <c r="AF875" s="212"/>
      <c r="AG875" s="213"/>
    </row>
    <row r="876" spans="1:33" ht="14.25" customHeight="1">
      <c r="A876" s="209"/>
      <c r="B876" s="312"/>
      <c r="G876" s="208"/>
      <c r="AF876" s="212"/>
      <c r="AG876" s="213"/>
    </row>
    <row r="877" spans="1:33" ht="14.25" customHeight="1">
      <c r="A877" s="209"/>
      <c r="B877" s="312"/>
      <c r="G877" s="208"/>
      <c r="AF877" s="212"/>
      <c r="AG877" s="213"/>
    </row>
    <row r="878" spans="1:33" ht="14.25" customHeight="1">
      <c r="A878" s="209"/>
      <c r="B878" s="312"/>
      <c r="G878" s="208"/>
      <c r="AF878" s="212"/>
      <c r="AG878" s="213"/>
    </row>
    <row r="879" spans="1:33" ht="14.25" customHeight="1">
      <c r="A879" s="209"/>
      <c r="B879" s="312"/>
      <c r="G879" s="208"/>
      <c r="AF879" s="212"/>
      <c r="AG879" s="213"/>
    </row>
    <row r="880" spans="1:33" ht="14.25" customHeight="1">
      <c r="A880" s="209"/>
      <c r="B880" s="312"/>
      <c r="G880" s="208"/>
      <c r="AF880" s="212"/>
      <c r="AG880" s="213"/>
    </row>
    <row r="881" spans="1:33" ht="14.25" customHeight="1">
      <c r="A881" s="209"/>
      <c r="B881" s="312"/>
      <c r="G881" s="208"/>
      <c r="AF881" s="212"/>
      <c r="AG881" s="213"/>
    </row>
    <row r="882" spans="1:33" ht="14.25" customHeight="1">
      <c r="A882" s="209"/>
      <c r="B882" s="312"/>
      <c r="G882" s="208"/>
      <c r="AF882" s="212"/>
      <c r="AG882" s="213"/>
    </row>
    <row r="883" spans="1:33" ht="14.25" customHeight="1">
      <c r="A883" s="209"/>
      <c r="B883" s="312"/>
      <c r="G883" s="208"/>
      <c r="AF883" s="212"/>
      <c r="AG883" s="213"/>
    </row>
    <row r="884" spans="1:33" ht="14.25" customHeight="1">
      <c r="A884" s="209"/>
      <c r="B884" s="312"/>
      <c r="G884" s="208"/>
      <c r="AF884" s="212"/>
      <c r="AG884" s="213"/>
    </row>
    <row r="885" spans="1:33" ht="14.25" customHeight="1">
      <c r="A885" s="209"/>
      <c r="B885" s="312"/>
      <c r="G885" s="208"/>
      <c r="AF885" s="212"/>
      <c r="AG885" s="213"/>
    </row>
    <row r="886" spans="1:33" ht="14.25" customHeight="1">
      <c r="A886" s="209"/>
      <c r="B886" s="312"/>
      <c r="G886" s="208"/>
      <c r="AF886" s="212"/>
      <c r="AG886" s="213"/>
    </row>
    <row r="887" spans="1:33" ht="14.25" customHeight="1">
      <c r="A887" s="209"/>
      <c r="B887" s="312"/>
      <c r="G887" s="208"/>
      <c r="AF887" s="212"/>
      <c r="AG887" s="213"/>
    </row>
    <row r="888" spans="1:33" ht="14.25" customHeight="1">
      <c r="A888" s="209"/>
      <c r="B888" s="312"/>
      <c r="G888" s="208"/>
      <c r="AF888" s="212"/>
      <c r="AG888" s="213"/>
    </row>
    <row r="889" spans="1:33" ht="14.25" customHeight="1">
      <c r="A889" s="209"/>
      <c r="B889" s="312"/>
      <c r="G889" s="208"/>
      <c r="AF889" s="212"/>
      <c r="AG889" s="213"/>
    </row>
    <row r="890" spans="1:33" ht="14.25" customHeight="1">
      <c r="A890" s="209"/>
      <c r="B890" s="312"/>
      <c r="G890" s="208"/>
      <c r="AF890" s="212"/>
      <c r="AG890" s="213"/>
    </row>
    <row r="891" spans="1:33" ht="14.25" customHeight="1">
      <c r="A891" s="209"/>
      <c r="B891" s="312"/>
      <c r="G891" s="208"/>
      <c r="AF891" s="212"/>
      <c r="AG891" s="213"/>
    </row>
    <row r="892" spans="1:33" ht="14.25" customHeight="1">
      <c r="A892" s="209"/>
      <c r="B892" s="312"/>
      <c r="G892" s="208"/>
      <c r="AF892" s="212"/>
      <c r="AG892" s="213"/>
    </row>
    <row r="893" spans="1:33" ht="14.25" customHeight="1">
      <c r="A893" s="209"/>
      <c r="B893" s="312"/>
      <c r="G893" s="208"/>
      <c r="AF893" s="212"/>
      <c r="AG893" s="213"/>
    </row>
    <row r="894" spans="1:33" ht="14.25" customHeight="1">
      <c r="A894" s="209"/>
      <c r="B894" s="312"/>
      <c r="G894" s="208"/>
      <c r="AF894" s="212"/>
      <c r="AG894" s="213"/>
    </row>
    <row r="895" spans="1:33" ht="14.25" customHeight="1">
      <c r="A895" s="209"/>
      <c r="B895" s="312"/>
      <c r="G895" s="208"/>
      <c r="AF895" s="212"/>
      <c r="AG895" s="213"/>
    </row>
    <row r="896" spans="1:33" ht="14.25" customHeight="1">
      <c r="A896" s="209"/>
      <c r="B896" s="312"/>
      <c r="G896" s="208"/>
      <c r="AF896" s="212"/>
      <c r="AG896" s="213"/>
    </row>
    <row r="897" spans="1:33" ht="14.25" customHeight="1">
      <c r="A897" s="209"/>
      <c r="B897" s="312"/>
      <c r="G897" s="208"/>
      <c r="AF897" s="212"/>
      <c r="AG897" s="213"/>
    </row>
    <row r="898" spans="1:33" ht="14.25" customHeight="1">
      <c r="A898" s="209"/>
      <c r="B898" s="312"/>
      <c r="G898" s="208"/>
      <c r="AF898" s="212"/>
      <c r="AG898" s="213"/>
    </row>
    <row r="899" spans="1:33" ht="14.25" customHeight="1">
      <c r="A899" s="209"/>
      <c r="B899" s="312"/>
      <c r="G899" s="208"/>
      <c r="AF899" s="212"/>
      <c r="AG899" s="213"/>
    </row>
    <row r="900" spans="1:33" ht="14.25" customHeight="1">
      <c r="A900" s="209"/>
      <c r="B900" s="312"/>
      <c r="G900" s="208"/>
      <c r="AF900" s="212"/>
      <c r="AG900" s="213"/>
    </row>
    <row r="901" spans="1:33" ht="14.25" customHeight="1">
      <c r="A901" s="209"/>
      <c r="B901" s="312"/>
      <c r="G901" s="208"/>
      <c r="AF901" s="212"/>
      <c r="AG901" s="213"/>
    </row>
    <row r="902" spans="1:33" ht="14.25" customHeight="1">
      <c r="A902" s="209"/>
      <c r="B902" s="312"/>
      <c r="G902" s="208"/>
      <c r="AF902" s="212"/>
      <c r="AG902" s="213"/>
    </row>
    <row r="903" spans="1:33" ht="14.25" customHeight="1">
      <c r="A903" s="209"/>
      <c r="B903" s="312"/>
      <c r="G903" s="208"/>
      <c r="AF903" s="212"/>
      <c r="AG903" s="213"/>
    </row>
    <row r="904" spans="1:33" ht="14.25" customHeight="1">
      <c r="A904" s="209"/>
      <c r="B904" s="312"/>
      <c r="G904" s="208"/>
      <c r="AF904" s="212"/>
      <c r="AG904" s="213"/>
    </row>
    <row r="905" spans="1:33" ht="14.25" customHeight="1">
      <c r="A905" s="209"/>
      <c r="B905" s="312"/>
      <c r="G905" s="208"/>
      <c r="AF905" s="212"/>
      <c r="AG905" s="213"/>
    </row>
    <row r="906" spans="1:33" ht="14.25" customHeight="1">
      <c r="A906" s="209"/>
      <c r="B906" s="312"/>
      <c r="G906" s="208"/>
      <c r="AF906" s="212"/>
      <c r="AG906" s="213"/>
    </row>
    <row r="907" spans="1:33" ht="14.25" customHeight="1">
      <c r="A907" s="209"/>
      <c r="B907" s="312"/>
      <c r="G907" s="208"/>
      <c r="AF907" s="212"/>
      <c r="AG907" s="213"/>
    </row>
    <row r="908" spans="1:33" ht="14.25" customHeight="1">
      <c r="A908" s="209"/>
      <c r="B908" s="312"/>
      <c r="G908" s="208"/>
      <c r="AF908" s="212"/>
      <c r="AG908" s="213"/>
    </row>
    <row r="909" spans="1:33" ht="14.25" customHeight="1">
      <c r="A909" s="209"/>
      <c r="B909" s="312"/>
      <c r="G909" s="208"/>
      <c r="AF909" s="212"/>
      <c r="AG909" s="213"/>
    </row>
    <row r="910" spans="1:33" ht="14.25" customHeight="1">
      <c r="A910" s="209"/>
      <c r="B910" s="312"/>
      <c r="G910" s="208"/>
      <c r="AF910" s="212"/>
      <c r="AG910" s="213"/>
    </row>
    <row r="911" spans="1:33" ht="14.25" customHeight="1">
      <c r="A911" s="209"/>
      <c r="B911" s="312"/>
      <c r="G911" s="208"/>
      <c r="AF911" s="212"/>
      <c r="AG911" s="213"/>
    </row>
    <row r="912" spans="1:33" ht="14.25" customHeight="1">
      <c r="A912" s="209"/>
      <c r="B912" s="312"/>
      <c r="G912" s="208"/>
      <c r="AF912" s="212"/>
      <c r="AG912" s="213"/>
    </row>
    <row r="913" spans="1:33" ht="14.25" customHeight="1">
      <c r="A913" s="209"/>
      <c r="B913" s="312"/>
      <c r="G913" s="208"/>
      <c r="AF913" s="212"/>
      <c r="AG913" s="213"/>
    </row>
    <row r="914" spans="1:33" ht="14.25" customHeight="1">
      <c r="A914" s="209"/>
      <c r="B914" s="312"/>
      <c r="G914" s="208"/>
      <c r="AF914" s="212"/>
      <c r="AG914" s="213"/>
    </row>
    <row r="915" spans="1:33" ht="14.25" customHeight="1">
      <c r="A915" s="209"/>
      <c r="B915" s="312"/>
      <c r="G915" s="208"/>
      <c r="AF915" s="212"/>
      <c r="AG915" s="213"/>
    </row>
    <row r="916" spans="1:33" ht="14.25" customHeight="1">
      <c r="A916" s="209"/>
      <c r="B916" s="312"/>
      <c r="G916" s="208"/>
      <c r="AF916" s="212"/>
      <c r="AG916" s="213"/>
    </row>
    <row r="917" spans="1:33" ht="14.25" customHeight="1">
      <c r="A917" s="209"/>
      <c r="B917" s="312"/>
      <c r="G917" s="208"/>
      <c r="AF917" s="212"/>
      <c r="AG917" s="213"/>
    </row>
    <row r="918" spans="1:33" ht="14.25" customHeight="1">
      <c r="A918" s="209"/>
      <c r="B918" s="312"/>
      <c r="G918" s="208"/>
      <c r="AF918" s="212"/>
      <c r="AG918" s="213"/>
    </row>
    <row r="919" spans="1:33" ht="14.25" customHeight="1">
      <c r="A919" s="209"/>
      <c r="B919" s="312"/>
      <c r="G919" s="208"/>
      <c r="AF919" s="212"/>
      <c r="AG919" s="213"/>
    </row>
    <row r="920" spans="1:33" ht="14.25" customHeight="1">
      <c r="A920" s="209"/>
      <c r="B920" s="312"/>
      <c r="G920" s="208"/>
      <c r="AF920" s="212"/>
      <c r="AG920" s="213"/>
    </row>
    <row r="921" spans="1:33" ht="14.25" customHeight="1">
      <c r="A921" s="209"/>
      <c r="B921" s="312"/>
      <c r="G921" s="208"/>
      <c r="AF921" s="212"/>
      <c r="AG921" s="213"/>
    </row>
    <row r="922" spans="1:33" ht="14.25" customHeight="1">
      <c r="A922" s="209"/>
      <c r="B922" s="312"/>
      <c r="G922" s="208"/>
      <c r="AF922" s="212"/>
      <c r="AG922" s="213"/>
    </row>
    <row r="923" spans="1:33" ht="14.25" customHeight="1">
      <c r="A923" s="209"/>
      <c r="B923" s="312"/>
      <c r="G923" s="208"/>
      <c r="AF923" s="212"/>
      <c r="AG923" s="213"/>
    </row>
    <row r="924" spans="1:33" ht="14.25" customHeight="1">
      <c r="A924" s="209"/>
      <c r="B924" s="312"/>
      <c r="G924" s="208"/>
      <c r="AF924" s="212"/>
      <c r="AG924" s="213"/>
    </row>
    <row r="925" spans="1:33" ht="14.25" customHeight="1">
      <c r="A925" s="209"/>
      <c r="B925" s="312"/>
      <c r="G925" s="208"/>
      <c r="AF925" s="212"/>
      <c r="AG925" s="213"/>
    </row>
    <row r="926" spans="1:33" ht="14.25" customHeight="1">
      <c r="A926" s="209"/>
      <c r="B926" s="312"/>
      <c r="G926" s="208"/>
      <c r="AF926" s="212"/>
      <c r="AG926" s="213"/>
    </row>
    <row r="927" spans="1:33" ht="14.25" customHeight="1">
      <c r="A927" s="209"/>
      <c r="B927" s="312"/>
      <c r="G927" s="208"/>
      <c r="AF927" s="212"/>
      <c r="AG927" s="213"/>
    </row>
    <row r="928" spans="1:33" ht="14.25" customHeight="1">
      <c r="A928" s="209"/>
      <c r="B928" s="312"/>
      <c r="G928" s="208"/>
      <c r="AF928" s="212"/>
      <c r="AG928" s="213"/>
    </row>
    <row r="929" spans="1:33" ht="14.25" customHeight="1">
      <c r="A929" s="209"/>
      <c r="B929" s="312"/>
      <c r="G929" s="208"/>
      <c r="AF929" s="212"/>
      <c r="AG929" s="213"/>
    </row>
    <row r="930" spans="1:33" ht="14.25" customHeight="1">
      <c r="A930" s="209"/>
      <c r="B930" s="312"/>
      <c r="G930" s="208"/>
      <c r="AF930" s="212"/>
      <c r="AG930" s="213"/>
    </row>
    <row r="931" spans="1:33" ht="14.25" customHeight="1">
      <c r="A931" s="209"/>
      <c r="B931" s="312"/>
      <c r="G931" s="208"/>
      <c r="AF931" s="212"/>
      <c r="AG931" s="213"/>
    </row>
    <row r="932" spans="1:33" ht="14.25" customHeight="1">
      <c r="A932" s="209"/>
      <c r="B932" s="312"/>
      <c r="G932" s="208"/>
      <c r="AF932" s="212"/>
      <c r="AG932" s="213"/>
    </row>
    <row r="933" spans="1:33" ht="14.25" customHeight="1">
      <c r="A933" s="209"/>
      <c r="B933" s="312"/>
      <c r="G933" s="208"/>
      <c r="AF933" s="212"/>
      <c r="AG933" s="213"/>
    </row>
    <row r="934" spans="1:33" ht="14.25" customHeight="1">
      <c r="A934" s="209"/>
      <c r="B934" s="312"/>
      <c r="G934" s="208"/>
      <c r="AF934" s="212"/>
      <c r="AG934" s="213"/>
    </row>
    <row r="935" spans="1:33" ht="14.25" customHeight="1">
      <c r="A935" s="209"/>
      <c r="B935" s="312"/>
      <c r="G935" s="208"/>
      <c r="AF935" s="212"/>
      <c r="AG935" s="213"/>
    </row>
    <row r="936" spans="1:33" ht="14.25" customHeight="1">
      <c r="A936" s="209"/>
      <c r="B936" s="312"/>
      <c r="G936" s="208"/>
      <c r="AF936" s="212"/>
      <c r="AG936" s="213"/>
    </row>
    <row r="937" spans="1:33" ht="14.25" customHeight="1">
      <c r="A937" s="209"/>
      <c r="B937" s="312"/>
      <c r="G937" s="208"/>
      <c r="AF937" s="212"/>
      <c r="AG937" s="213"/>
    </row>
    <row r="938" spans="1:33" ht="14.25" customHeight="1">
      <c r="A938" s="209"/>
      <c r="B938" s="312"/>
      <c r="G938" s="208"/>
      <c r="AF938" s="212"/>
      <c r="AG938" s="213"/>
    </row>
    <row r="939" spans="1:33" ht="14.25" customHeight="1">
      <c r="A939" s="209"/>
      <c r="B939" s="312"/>
      <c r="G939" s="208"/>
      <c r="AF939" s="212"/>
      <c r="AG939" s="213"/>
    </row>
    <row r="940" spans="1:33" ht="14.25" customHeight="1">
      <c r="A940" s="209"/>
      <c r="B940" s="312"/>
      <c r="G940" s="208"/>
      <c r="AF940" s="212"/>
      <c r="AG940" s="213"/>
    </row>
    <row r="941" spans="1:33" ht="14.25" customHeight="1">
      <c r="A941" s="209"/>
      <c r="B941" s="312"/>
      <c r="G941" s="208"/>
      <c r="AF941" s="212"/>
      <c r="AG941" s="213"/>
    </row>
    <row r="942" spans="1:33" ht="14.25" customHeight="1">
      <c r="A942" s="209"/>
      <c r="B942" s="312"/>
      <c r="G942" s="208"/>
      <c r="AF942" s="212"/>
      <c r="AG942" s="213"/>
    </row>
    <row r="943" spans="1:33" ht="14.25" customHeight="1">
      <c r="A943" s="209"/>
      <c r="B943" s="312"/>
      <c r="G943" s="208"/>
      <c r="AF943" s="212"/>
      <c r="AG943" s="213"/>
    </row>
    <row r="944" spans="1:33" ht="14.25" customHeight="1">
      <c r="A944" s="209"/>
      <c r="B944" s="312"/>
      <c r="G944" s="208"/>
      <c r="AF944" s="212"/>
      <c r="AG944" s="213"/>
    </row>
    <row r="945" spans="1:33" ht="14.25" customHeight="1">
      <c r="A945" s="209"/>
      <c r="B945" s="312"/>
      <c r="G945" s="208"/>
      <c r="AF945" s="212"/>
      <c r="AG945" s="213"/>
    </row>
    <row r="946" spans="1:33" ht="14.25" customHeight="1">
      <c r="A946" s="209"/>
      <c r="B946" s="312"/>
      <c r="G946" s="208"/>
      <c r="AF946" s="212"/>
      <c r="AG946" s="213"/>
    </row>
    <row r="947" spans="1:33" ht="14.25" customHeight="1">
      <c r="A947" s="209"/>
      <c r="B947" s="312"/>
      <c r="G947" s="208"/>
      <c r="AF947" s="212"/>
      <c r="AG947" s="213"/>
    </row>
    <row r="948" spans="1:33" ht="14.25" customHeight="1">
      <c r="A948" s="209"/>
      <c r="B948" s="312"/>
      <c r="G948" s="208"/>
      <c r="AF948" s="212"/>
      <c r="AG948" s="213"/>
    </row>
    <row r="949" spans="1:33" ht="14.25" customHeight="1">
      <c r="A949" s="209"/>
      <c r="B949" s="312"/>
      <c r="G949" s="208"/>
      <c r="AF949" s="212"/>
      <c r="AG949" s="213"/>
    </row>
    <row r="950" spans="1:33" ht="14.25" customHeight="1">
      <c r="A950" s="209"/>
      <c r="B950" s="312"/>
      <c r="G950" s="208"/>
      <c r="AF950" s="212"/>
      <c r="AG950" s="213"/>
    </row>
    <row r="951" spans="1:33" ht="14.25" customHeight="1">
      <c r="A951" s="209"/>
      <c r="B951" s="312"/>
      <c r="G951" s="208"/>
      <c r="AF951" s="212"/>
      <c r="AG951" s="213"/>
    </row>
    <row r="952" spans="1:33" ht="14.25" customHeight="1">
      <c r="A952" s="209"/>
      <c r="B952" s="312"/>
      <c r="G952" s="208"/>
      <c r="AF952" s="212"/>
      <c r="AG952" s="213"/>
    </row>
    <row r="953" spans="1:33" ht="14.25" customHeight="1">
      <c r="A953" s="209"/>
      <c r="B953" s="312"/>
      <c r="G953" s="208"/>
      <c r="AF953" s="212"/>
      <c r="AG953" s="213"/>
    </row>
    <row r="954" spans="1:33" ht="14.25" customHeight="1">
      <c r="A954" s="209"/>
      <c r="B954" s="312"/>
      <c r="G954" s="208"/>
      <c r="AF954" s="212"/>
      <c r="AG954" s="213"/>
    </row>
    <row r="955" spans="1:33" ht="14.25" customHeight="1">
      <c r="A955" s="209"/>
      <c r="B955" s="312"/>
      <c r="G955" s="208"/>
      <c r="AF955" s="212"/>
      <c r="AG955" s="213"/>
    </row>
    <row r="956" spans="1:33" ht="14.25" customHeight="1">
      <c r="A956" s="209"/>
      <c r="B956" s="312"/>
      <c r="G956" s="208"/>
      <c r="AF956" s="212"/>
      <c r="AG956" s="213"/>
    </row>
    <row r="957" spans="1:33" ht="14.25" customHeight="1">
      <c r="A957" s="209"/>
      <c r="B957" s="312"/>
      <c r="G957" s="208"/>
      <c r="AF957" s="212"/>
      <c r="AG957" s="213"/>
    </row>
    <row r="958" spans="1:33" ht="14.25" customHeight="1">
      <c r="A958" s="209"/>
      <c r="B958" s="312"/>
      <c r="G958" s="208"/>
      <c r="AF958" s="212"/>
      <c r="AG958" s="213"/>
    </row>
    <row r="959" spans="1:33" ht="14.25" customHeight="1">
      <c r="A959" s="209"/>
      <c r="B959" s="312"/>
      <c r="G959" s="208"/>
      <c r="AF959" s="212"/>
      <c r="AG959" s="213"/>
    </row>
    <row r="960" spans="1:33" ht="14.25" customHeight="1">
      <c r="A960" s="209"/>
      <c r="B960" s="312"/>
      <c r="G960" s="208"/>
      <c r="AF960" s="212"/>
      <c r="AG960" s="213"/>
    </row>
    <row r="961" spans="1:33" ht="14.25" customHeight="1">
      <c r="A961" s="209"/>
      <c r="B961" s="312"/>
      <c r="G961" s="208"/>
      <c r="AF961" s="212"/>
      <c r="AG961" s="213"/>
    </row>
    <row r="962" spans="1:33" ht="14.25" customHeight="1">
      <c r="A962" s="209"/>
      <c r="B962" s="312"/>
      <c r="G962" s="208"/>
      <c r="AF962" s="212"/>
      <c r="AG962" s="213"/>
    </row>
    <row r="963" spans="1:33" ht="14.25" customHeight="1">
      <c r="A963" s="209"/>
      <c r="B963" s="312"/>
      <c r="G963" s="208"/>
      <c r="AF963" s="212"/>
      <c r="AG963" s="213"/>
    </row>
    <row r="964" spans="1:33" ht="14.25" customHeight="1">
      <c r="A964" s="209"/>
      <c r="B964" s="312"/>
      <c r="G964" s="208"/>
      <c r="AF964" s="212"/>
      <c r="AG964" s="213"/>
    </row>
    <row r="965" spans="1:33" ht="14.25" customHeight="1">
      <c r="A965" s="209"/>
      <c r="B965" s="312"/>
      <c r="G965" s="208"/>
      <c r="AF965" s="212"/>
      <c r="AG965" s="213"/>
    </row>
    <row r="966" spans="1:33" ht="14.25" customHeight="1">
      <c r="A966" s="209"/>
      <c r="B966" s="312"/>
      <c r="G966" s="208"/>
      <c r="AF966" s="212"/>
      <c r="AG966" s="213"/>
    </row>
    <row r="967" spans="1:33" ht="14.25" customHeight="1">
      <c r="A967" s="209"/>
      <c r="B967" s="312"/>
      <c r="G967" s="208"/>
      <c r="AF967" s="212"/>
      <c r="AG967" s="213"/>
    </row>
    <row r="968" spans="1:33" ht="14.25" customHeight="1">
      <c r="A968" s="209"/>
      <c r="B968" s="312"/>
      <c r="G968" s="208"/>
      <c r="AF968" s="212"/>
      <c r="AG968" s="213"/>
    </row>
    <row r="969" spans="1:33" ht="14.25" customHeight="1">
      <c r="A969" s="209"/>
      <c r="B969" s="312"/>
      <c r="G969" s="208"/>
      <c r="AF969" s="212"/>
      <c r="AG969" s="213"/>
    </row>
    <row r="970" spans="1:33" ht="14.25" customHeight="1">
      <c r="A970" s="209"/>
      <c r="B970" s="312"/>
      <c r="G970" s="208"/>
      <c r="AF970" s="212"/>
      <c r="AG970" s="213"/>
    </row>
    <row r="971" spans="1:33" ht="14.25" customHeight="1">
      <c r="A971" s="209"/>
      <c r="B971" s="312"/>
      <c r="G971" s="208"/>
      <c r="AF971" s="212"/>
      <c r="AG971" s="213"/>
    </row>
    <row r="972" spans="1:33" ht="14.25" customHeight="1">
      <c r="A972" s="209"/>
      <c r="B972" s="312"/>
      <c r="G972" s="208"/>
      <c r="AF972" s="212"/>
      <c r="AG972" s="213"/>
    </row>
    <row r="973" spans="1:33" ht="14.25" customHeight="1">
      <c r="A973" s="209"/>
      <c r="B973" s="312"/>
      <c r="G973" s="208"/>
      <c r="AF973" s="212"/>
      <c r="AG973" s="213"/>
    </row>
    <row r="974" spans="1:33" ht="14.25" customHeight="1">
      <c r="A974" s="209"/>
      <c r="B974" s="312"/>
      <c r="G974" s="208"/>
      <c r="AF974" s="212"/>
      <c r="AG974" s="213"/>
    </row>
    <row r="975" spans="1:33" ht="14.25" customHeight="1">
      <c r="A975" s="209"/>
      <c r="B975" s="312"/>
      <c r="G975" s="208"/>
      <c r="AF975" s="212"/>
      <c r="AG975" s="213"/>
    </row>
    <row r="976" spans="1:33" ht="14.25" customHeight="1">
      <c r="A976" s="209"/>
      <c r="B976" s="312"/>
      <c r="G976" s="208"/>
      <c r="AF976" s="212"/>
      <c r="AG976" s="213"/>
    </row>
    <row r="977" spans="1:33" ht="14.25" customHeight="1">
      <c r="A977" s="209"/>
      <c r="B977" s="312"/>
      <c r="G977" s="208"/>
      <c r="AF977" s="212"/>
      <c r="AG977" s="213"/>
    </row>
    <row r="978" spans="1:33" ht="14.25" customHeight="1">
      <c r="A978" s="209"/>
      <c r="B978" s="312"/>
      <c r="G978" s="208"/>
      <c r="AF978" s="212"/>
      <c r="AG978" s="213"/>
    </row>
    <row r="979" spans="1:33" ht="14.25" customHeight="1">
      <c r="A979" s="209"/>
      <c r="B979" s="312"/>
      <c r="G979" s="208"/>
      <c r="AF979" s="212"/>
      <c r="AG979" s="213"/>
    </row>
    <row r="980" spans="1:33" ht="14.25" customHeight="1">
      <c r="A980" s="209"/>
      <c r="B980" s="312"/>
      <c r="G980" s="208"/>
      <c r="AF980" s="212"/>
      <c r="AG980" s="213"/>
    </row>
    <row r="981" spans="1:33" ht="14.25" customHeight="1">
      <c r="A981" s="209"/>
      <c r="B981" s="312"/>
      <c r="G981" s="208"/>
      <c r="AF981" s="212"/>
      <c r="AG981" s="213"/>
    </row>
    <row r="982" spans="1:33" ht="14.25" customHeight="1">
      <c r="A982" s="209"/>
      <c r="B982" s="312"/>
      <c r="G982" s="208"/>
      <c r="AF982" s="212"/>
      <c r="AG982" s="213"/>
    </row>
    <row r="983" spans="1:33" ht="14.25" customHeight="1">
      <c r="A983" s="209"/>
      <c r="B983" s="312"/>
      <c r="G983" s="208"/>
      <c r="AF983" s="212"/>
      <c r="AG983" s="213"/>
    </row>
    <row r="984" spans="1:33" ht="14.25" customHeight="1">
      <c r="A984" s="209"/>
      <c r="B984" s="312"/>
      <c r="G984" s="208"/>
      <c r="AF984" s="212"/>
      <c r="AG984" s="213"/>
    </row>
    <row r="985" spans="1:33" ht="14.25" customHeight="1">
      <c r="A985" s="209"/>
      <c r="B985" s="312"/>
      <c r="G985" s="208"/>
      <c r="AF985" s="212"/>
      <c r="AG985" s="213"/>
    </row>
    <row r="986" spans="1:33" ht="14.25" customHeight="1">
      <c r="A986" s="209"/>
      <c r="B986" s="312"/>
      <c r="G986" s="208"/>
      <c r="AF986" s="212"/>
      <c r="AG986" s="213"/>
    </row>
    <row r="987" spans="1:33" ht="14.25" customHeight="1">
      <c r="A987" s="209"/>
      <c r="B987" s="312"/>
      <c r="G987" s="208"/>
      <c r="AF987" s="212"/>
      <c r="AG987" s="213"/>
    </row>
    <row r="988" spans="1:33" ht="14.25" customHeight="1">
      <c r="A988" s="209"/>
      <c r="B988" s="312"/>
      <c r="G988" s="208"/>
      <c r="AF988" s="212"/>
      <c r="AG988" s="213"/>
    </row>
    <row r="989" spans="1:33" ht="14.25" customHeight="1">
      <c r="A989" s="209"/>
      <c r="B989" s="312"/>
      <c r="G989" s="208"/>
      <c r="AF989" s="212"/>
      <c r="AG989" s="213"/>
    </row>
    <row r="990" spans="1:33" ht="14.25" customHeight="1">
      <c r="A990" s="209"/>
      <c r="B990" s="312"/>
      <c r="G990" s="208"/>
      <c r="AF990" s="212"/>
      <c r="AG990" s="213"/>
    </row>
    <row r="991" spans="1:33" ht="14.25" customHeight="1">
      <c r="A991" s="209"/>
      <c r="B991" s="312"/>
      <c r="G991" s="208"/>
      <c r="AF991" s="212"/>
      <c r="AG991" s="213"/>
    </row>
    <row r="992" spans="1:33" ht="14.25" customHeight="1">
      <c r="A992" s="209"/>
      <c r="B992" s="312"/>
      <c r="G992" s="208"/>
      <c r="AF992" s="212"/>
      <c r="AG992" s="213"/>
    </row>
    <row r="993" spans="1:33" ht="14.25" customHeight="1">
      <c r="A993" s="209"/>
      <c r="B993" s="312"/>
      <c r="G993" s="208"/>
      <c r="AF993" s="212"/>
      <c r="AG993" s="213"/>
    </row>
    <row r="994" spans="1:33" ht="14.25" customHeight="1">
      <c r="A994" s="209"/>
      <c r="B994" s="312"/>
      <c r="G994" s="208"/>
      <c r="AF994" s="212"/>
      <c r="AG994" s="213"/>
    </row>
    <row r="995" spans="1:33" ht="14.25" customHeight="1">
      <c r="A995" s="209"/>
      <c r="B995" s="312"/>
      <c r="G995" s="208"/>
      <c r="AF995" s="212"/>
      <c r="AG995" s="213"/>
    </row>
    <row r="996" spans="1:33" ht="14.25" customHeight="1">
      <c r="A996" s="209"/>
      <c r="B996" s="312"/>
      <c r="G996" s="208"/>
      <c r="AF996" s="212"/>
      <c r="AG996" s="213"/>
    </row>
    <row r="997" spans="1:33" ht="14.25" customHeight="1">
      <c r="A997" s="209"/>
      <c r="B997" s="312"/>
      <c r="G997" s="208"/>
      <c r="AF997" s="212"/>
      <c r="AG997" s="213"/>
    </row>
    <row r="998" spans="1:33" ht="14.25" customHeight="1">
      <c r="A998" s="209"/>
      <c r="B998" s="312"/>
      <c r="G998" s="208"/>
      <c r="AF998" s="212"/>
      <c r="AG998" s="213"/>
    </row>
    <row r="999" spans="1:33" ht="14.25" customHeight="1">
      <c r="A999" s="209"/>
      <c r="B999" s="312"/>
      <c r="G999" s="208"/>
      <c r="AF999" s="212"/>
      <c r="AG999" s="213"/>
    </row>
    <row r="1000" spans="1:33" ht="14.25" customHeight="1">
      <c r="A1000" s="209"/>
      <c r="B1000" s="312"/>
      <c r="G1000" s="208"/>
      <c r="AF1000" s="212"/>
      <c r="AG1000" s="213"/>
    </row>
    <row r="1001" spans="1:33" ht="14.25" customHeight="1">
      <c r="A1001" s="209"/>
      <c r="B1001" s="312"/>
      <c r="G1001" s="208"/>
      <c r="AF1001" s="212"/>
      <c r="AG1001" s="213"/>
    </row>
    <row r="1002" spans="1:33" ht="14.25" customHeight="1">
      <c r="A1002" s="209"/>
      <c r="B1002" s="312"/>
      <c r="G1002" s="208"/>
      <c r="AF1002" s="212"/>
      <c r="AG1002" s="213"/>
    </row>
    <row r="1003" spans="1:33" ht="14.25" customHeight="1">
      <c r="A1003" s="209"/>
      <c r="B1003" s="312"/>
      <c r="G1003" s="208"/>
      <c r="AF1003" s="212"/>
      <c r="AG1003" s="213"/>
    </row>
    <row r="1004" spans="1:33" ht="14.25" customHeight="1">
      <c r="A1004" s="209"/>
      <c r="B1004" s="312"/>
      <c r="G1004" s="208"/>
      <c r="AF1004" s="212"/>
      <c r="AG1004" s="213"/>
    </row>
    <row r="1005" spans="1:33" ht="14.25" customHeight="1">
      <c r="A1005" s="209"/>
      <c r="B1005" s="312"/>
      <c r="G1005" s="208"/>
      <c r="AF1005" s="212"/>
      <c r="AG1005" s="213"/>
    </row>
    <row r="1006" spans="1:33" ht="14.25" customHeight="1">
      <c r="A1006" s="209"/>
      <c r="B1006" s="312"/>
      <c r="G1006" s="208"/>
      <c r="AF1006" s="212"/>
      <c r="AG1006" s="213"/>
    </row>
    <row r="1007" spans="1:33" ht="14.25" customHeight="1">
      <c r="A1007" s="209"/>
      <c r="B1007" s="312"/>
      <c r="G1007" s="208"/>
      <c r="AF1007" s="212"/>
      <c r="AG1007" s="213"/>
    </row>
    <row r="1008" spans="1:33" ht="14.25" customHeight="1">
      <c r="A1008" s="209"/>
      <c r="B1008" s="312"/>
      <c r="G1008" s="208"/>
      <c r="AF1008" s="212"/>
      <c r="AG1008" s="213"/>
    </row>
    <row r="1009" spans="1:33" ht="14.25" customHeight="1">
      <c r="A1009" s="209"/>
      <c r="B1009" s="312"/>
      <c r="G1009" s="208"/>
      <c r="AF1009" s="212"/>
      <c r="AG1009" s="213"/>
    </row>
    <row r="1010" spans="1:33" ht="14.25" customHeight="1">
      <c r="A1010" s="209"/>
      <c r="B1010" s="312"/>
      <c r="G1010" s="208"/>
      <c r="AF1010" s="212"/>
      <c r="AG1010" s="213"/>
    </row>
    <row r="1011" spans="1:33" ht="14.25" customHeight="1">
      <c r="A1011" s="209"/>
      <c r="B1011" s="312"/>
      <c r="G1011" s="208"/>
      <c r="AF1011" s="212"/>
      <c r="AG1011" s="213"/>
    </row>
    <row r="1012" spans="1:33" ht="14.25" customHeight="1">
      <c r="A1012" s="209"/>
      <c r="B1012" s="312"/>
      <c r="G1012" s="208"/>
      <c r="AF1012" s="212"/>
      <c r="AG1012" s="213"/>
    </row>
    <row r="1013" spans="1:33" ht="14.25" customHeight="1">
      <c r="A1013" s="209"/>
      <c r="B1013" s="312"/>
      <c r="G1013" s="208"/>
      <c r="AF1013" s="212"/>
      <c r="AG1013" s="213"/>
    </row>
    <row r="1014" spans="1:33" ht="14.25" customHeight="1">
      <c r="A1014" s="209"/>
      <c r="B1014" s="312"/>
      <c r="G1014" s="208"/>
      <c r="AF1014" s="212"/>
      <c r="AG1014" s="213"/>
    </row>
    <row r="1015" spans="1:33" ht="14.25" customHeight="1">
      <c r="A1015" s="209"/>
      <c r="B1015" s="312"/>
      <c r="G1015" s="208"/>
      <c r="AF1015" s="212"/>
      <c r="AG1015" s="213"/>
    </row>
    <row r="1016" spans="1:33" ht="14.25" customHeight="1">
      <c r="A1016" s="209"/>
      <c r="B1016" s="312"/>
      <c r="G1016" s="208"/>
      <c r="AF1016" s="212"/>
      <c r="AG1016" s="213"/>
    </row>
    <row r="1017" spans="1:33" ht="14.25" customHeight="1">
      <c r="A1017" s="209"/>
      <c r="B1017" s="312"/>
      <c r="G1017" s="208"/>
      <c r="AF1017" s="212"/>
      <c r="AG1017" s="213"/>
    </row>
    <row r="1018" spans="1:33" ht="14.25" customHeight="1">
      <c r="A1018" s="209"/>
      <c r="B1018" s="312"/>
      <c r="G1018" s="208"/>
      <c r="AF1018" s="212"/>
      <c r="AG1018" s="213"/>
    </row>
    <row r="1019" spans="1:33" ht="14.25" customHeight="1">
      <c r="A1019" s="209"/>
      <c r="B1019" s="312"/>
      <c r="G1019" s="208"/>
      <c r="AF1019" s="212"/>
      <c r="AG1019" s="213"/>
    </row>
    <row r="1020" spans="1:33" ht="14.25" customHeight="1">
      <c r="A1020" s="209"/>
      <c r="B1020" s="312"/>
      <c r="G1020" s="208"/>
      <c r="AF1020" s="212"/>
      <c r="AG1020" s="213"/>
    </row>
    <row r="1021" spans="1:33" ht="14.25" customHeight="1">
      <c r="A1021" s="209"/>
      <c r="B1021" s="312"/>
      <c r="G1021" s="208"/>
      <c r="AF1021" s="212"/>
      <c r="AG1021" s="213"/>
    </row>
    <row r="1022" spans="1:33" ht="14.25" customHeight="1">
      <c r="A1022" s="209"/>
      <c r="B1022" s="312"/>
      <c r="G1022" s="208"/>
      <c r="AF1022" s="212"/>
      <c r="AG1022" s="213"/>
    </row>
    <row r="1023" spans="1:33" ht="14.25" customHeight="1">
      <c r="A1023" s="209"/>
      <c r="B1023" s="312"/>
      <c r="G1023" s="208"/>
      <c r="AF1023" s="212"/>
      <c r="AG1023" s="213"/>
    </row>
    <row r="1024" spans="1:33" ht="14.25" customHeight="1">
      <c r="A1024" s="209"/>
      <c r="B1024" s="312"/>
      <c r="G1024" s="208"/>
      <c r="AF1024" s="212"/>
      <c r="AG1024" s="213"/>
    </row>
  </sheetData>
  <autoFilter ref="A1:AG68" xr:uid="{BDFA32A3-058A-4952-90FF-A159B6CCEB25}">
    <filterColumn colId="26">
      <customFilters>
        <customFilter operator="notEqual" val=" "/>
      </customFilters>
    </filterColumn>
  </autoFilter>
  <mergeCells count="9">
    <mergeCell ref="A2:C2"/>
    <mergeCell ref="W67:Y67"/>
    <mergeCell ref="AA67:AD67"/>
    <mergeCell ref="B66:C66"/>
    <mergeCell ref="B68:C68"/>
    <mergeCell ref="B63:C63"/>
    <mergeCell ref="B64:C64"/>
    <mergeCell ref="B65:C65"/>
    <mergeCell ref="B62:C62"/>
  </mergeCells>
  <pageMargins left="0.25" right="0.25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2"/>
  <sheetViews>
    <sheetView showGridLines="0" topLeftCell="A4" workbookViewId="0">
      <selection activeCell="A21" sqref="A21:H23"/>
    </sheetView>
  </sheetViews>
  <sheetFormatPr defaultColWidth="14.42578125" defaultRowHeight="15" customHeight="1"/>
  <cols>
    <col min="1" max="1" width="12" customWidth="1"/>
    <col min="2" max="2" width="41.7109375" customWidth="1"/>
    <col min="3" max="3" width="2" customWidth="1"/>
    <col min="4" max="5" width="13.7109375" customWidth="1"/>
    <col min="6" max="6" width="9.28515625" customWidth="1"/>
    <col min="7" max="7" width="12.7109375" customWidth="1"/>
    <col min="8" max="8" width="11.7109375" customWidth="1"/>
    <col min="9" max="9" width="10.7109375" customWidth="1"/>
    <col min="10" max="19" width="9.140625" customWidth="1"/>
  </cols>
  <sheetData>
    <row r="1" spans="1:26" ht="12.75" customHeight="1">
      <c r="A1" s="8" t="s">
        <v>5</v>
      </c>
      <c r="B1" s="12"/>
      <c r="C1" s="12"/>
      <c r="D1" s="14"/>
      <c r="E1" s="14"/>
      <c r="F1" s="14"/>
      <c r="G1" s="14"/>
      <c r="H1" s="14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7.75" customHeight="1">
      <c r="A2" s="8" t="s">
        <v>23</v>
      </c>
      <c r="B2" s="12"/>
      <c r="C2" s="12"/>
      <c r="D2" s="14"/>
      <c r="E2" s="14"/>
      <c r="F2" s="14"/>
      <c r="G2" s="14"/>
      <c r="H2" s="14"/>
      <c r="I2" s="5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>
      <c r="A3" s="17"/>
      <c r="B3" s="20" t="s">
        <v>28</v>
      </c>
      <c r="C3" s="14"/>
      <c r="D3" s="14"/>
      <c r="E3" s="14"/>
      <c r="F3" s="14"/>
      <c r="G3" s="14"/>
      <c r="H3" s="14"/>
      <c r="I3" s="5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>
      <c r="A4" s="17"/>
      <c r="B4" s="24"/>
      <c r="C4" s="14"/>
      <c r="D4" s="14"/>
      <c r="E4" s="14"/>
      <c r="F4" s="14"/>
      <c r="G4" s="14"/>
      <c r="H4" s="14"/>
      <c r="I4" s="26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 customHeight="1">
      <c r="A5" s="28" t="s">
        <v>0</v>
      </c>
      <c r="B5" s="29" t="s">
        <v>37</v>
      </c>
      <c r="C5" s="14"/>
      <c r="D5" s="29" t="s">
        <v>38</v>
      </c>
      <c r="E5" s="29" t="s">
        <v>39</v>
      </c>
      <c r="F5" s="29" t="s">
        <v>40</v>
      </c>
      <c r="G5" s="29" t="s">
        <v>41</v>
      </c>
      <c r="H5" s="30" t="s">
        <v>42</v>
      </c>
      <c r="I5" s="34" t="s">
        <v>43</v>
      </c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>
      <c r="A6" s="36"/>
      <c r="B6" s="37"/>
      <c r="C6" s="37"/>
      <c r="D6" s="29" t="s">
        <v>44</v>
      </c>
      <c r="E6" s="29"/>
      <c r="F6" s="29" t="s">
        <v>45</v>
      </c>
      <c r="G6" s="39"/>
      <c r="H6" s="40"/>
      <c r="I6" s="34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.75" customHeight="1">
      <c r="A7" s="42"/>
      <c r="B7" s="43"/>
      <c r="C7" s="14"/>
      <c r="D7" s="44"/>
      <c r="E7" s="44"/>
      <c r="F7" s="45"/>
      <c r="G7" s="45"/>
      <c r="H7" s="46"/>
      <c r="I7" s="47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>
      <c r="A8" s="48">
        <v>42849</v>
      </c>
      <c r="B8" s="43" t="s">
        <v>46</v>
      </c>
      <c r="C8" s="37"/>
      <c r="D8" s="49">
        <v>0</v>
      </c>
      <c r="E8" s="49"/>
      <c r="F8" s="49"/>
      <c r="G8" s="49">
        <v>30</v>
      </c>
      <c r="H8" s="51">
        <f t="shared" ref="H8:H23" si="0">SUM(D8:G8)</f>
        <v>30</v>
      </c>
      <c r="I8" s="47">
        <v>1</v>
      </c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.75" customHeight="1">
      <c r="A9" s="48">
        <v>42852</v>
      </c>
      <c r="B9" s="43" t="s">
        <v>47</v>
      </c>
      <c r="C9" s="14"/>
      <c r="D9" s="49">
        <v>2975</v>
      </c>
      <c r="E9" s="49"/>
      <c r="F9" s="275"/>
      <c r="G9" s="49"/>
      <c r="H9" s="51">
        <f t="shared" si="0"/>
        <v>2975</v>
      </c>
      <c r="I9" s="47">
        <v>1</v>
      </c>
      <c r="J9" s="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.75" customHeight="1">
      <c r="A10" s="48">
        <v>42864</v>
      </c>
      <c r="B10" s="43" t="s">
        <v>49</v>
      </c>
      <c r="C10" s="14"/>
      <c r="D10" s="49"/>
      <c r="E10" s="49">
        <v>18866.39</v>
      </c>
      <c r="F10" s="275"/>
      <c r="G10" s="49"/>
      <c r="H10" s="51">
        <f t="shared" si="0"/>
        <v>18866.39</v>
      </c>
      <c r="I10" s="47">
        <v>1</v>
      </c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.75" customHeight="1">
      <c r="A11" s="58" t="s">
        <v>50</v>
      </c>
      <c r="B11" s="61" t="s">
        <v>46</v>
      </c>
      <c r="C11" s="14"/>
      <c r="D11" s="49"/>
      <c r="E11" s="49"/>
      <c r="F11" s="275"/>
      <c r="G11" s="275">
        <v>33.200000000000003</v>
      </c>
      <c r="H11" s="51">
        <f t="shared" si="0"/>
        <v>33.200000000000003</v>
      </c>
      <c r="I11" s="47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58" t="s">
        <v>51</v>
      </c>
      <c r="B12" s="61" t="s">
        <v>52</v>
      </c>
      <c r="C12" s="14"/>
      <c r="D12" s="49">
        <v>2975</v>
      </c>
      <c r="E12" s="49"/>
      <c r="F12" s="275"/>
      <c r="G12" s="275"/>
      <c r="H12" s="51">
        <f t="shared" si="0"/>
        <v>2975</v>
      </c>
      <c r="I12" s="47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customHeight="1">
      <c r="A13" s="66" t="s">
        <v>150</v>
      </c>
      <c r="B13" s="72" t="s">
        <v>53</v>
      </c>
      <c r="C13" s="14"/>
      <c r="D13" s="49"/>
      <c r="E13" s="49"/>
      <c r="F13" s="275"/>
      <c r="G13" s="275">
        <v>150</v>
      </c>
      <c r="H13" s="51">
        <f t="shared" si="0"/>
        <v>150</v>
      </c>
      <c r="I13" s="47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>
      <c r="A14" s="48" t="s">
        <v>149</v>
      </c>
      <c r="B14" s="74" t="s">
        <v>49</v>
      </c>
      <c r="C14" s="14"/>
      <c r="D14" s="49"/>
      <c r="E14" s="49">
        <v>4205.88</v>
      </c>
      <c r="F14" s="275"/>
      <c r="G14" s="275"/>
      <c r="H14" s="51">
        <f t="shared" si="0"/>
        <v>4205.88</v>
      </c>
      <c r="I14" s="47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291" customFormat="1" ht="12.75" customHeight="1">
      <c r="A15" s="66" t="s">
        <v>199</v>
      </c>
      <c r="B15" s="74" t="s">
        <v>40</v>
      </c>
      <c r="C15" s="14"/>
      <c r="D15" s="49"/>
      <c r="E15" s="49"/>
      <c r="F15" s="275">
        <v>3.69</v>
      </c>
      <c r="G15" s="275"/>
      <c r="H15" s="51">
        <f t="shared" si="0"/>
        <v>3.69</v>
      </c>
      <c r="I15" s="47"/>
      <c r="J15" s="6"/>
      <c r="K15" s="7"/>
      <c r="L15" s="7"/>
      <c r="M15" s="7"/>
      <c r="N15" s="7">
        <v>5950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>
      <c r="A16" s="48" t="s">
        <v>151</v>
      </c>
      <c r="B16" s="37" t="s">
        <v>152</v>
      </c>
      <c r="C16" s="14"/>
      <c r="D16" s="275"/>
      <c r="E16" s="275"/>
      <c r="F16" s="49"/>
      <c r="G16" s="275">
        <v>1402.68</v>
      </c>
      <c r="H16" s="51">
        <f t="shared" si="0"/>
        <v>1402.68</v>
      </c>
      <c r="I16" s="47"/>
      <c r="J16" s="6"/>
      <c r="K16" s="7"/>
      <c r="L16" s="7"/>
      <c r="M16" s="7"/>
      <c r="N16" s="7">
        <v>25659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281" customFormat="1" ht="12.75" customHeight="1">
      <c r="A17" s="66" t="s">
        <v>151</v>
      </c>
      <c r="B17" s="37" t="s">
        <v>153</v>
      </c>
      <c r="C17" s="14"/>
      <c r="D17" s="275"/>
      <c r="E17" s="275"/>
      <c r="F17" s="49"/>
      <c r="G17" s="275">
        <v>162</v>
      </c>
      <c r="H17" s="51">
        <f t="shared" si="0"/>
        <v>162</v>
      </c>
      <c r="I17" s="47"/>
      <c r="J17" s="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281" customFormat="1" ht="12.75" customHeight="1">
      <c r="A18" s="66" t="s">
        <v>154</v>
      </c>
      <c r="B18" s="37" t="s">
        <v>155</v>
      </c>
      <c r="C18" s="14"/>
      <c r="D18" s="275"/>
      <c r="E18" s="275"/>
      <c r="F18" s="49"/>
      <c r="G18" s="275">
        <v>244.04</v>
      </c>
      <c r="H18" s="51">
        <f t="shared" si="0"/>
        <v>244.04</v>
      </c>
      <c r="I18" s="47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291" customFormat="1" ht="12.75" customHeight="1">
      <c r="A19" s="66" t="s">
        <v>193</v>
      </c>
      <c r="B19" s="37" t="s">
        <v>194</v>
      </c>
      <c r="C19" s="14"/>
      <c r="D19" s="275">
        <v>363.56</v>
      </c>
      <c r="E19" s="275"/>
      <c r="F19" s="49"/>
      <c r="G19" s="275"/>
      <c r="H19" s="51">
        <f t="shared" si="0"/>
        <v>363.56</v>
      </c>
      <c r="I19" s="47"/>
      <c r="J19" s="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291" customFormat="1" ht="12.75" customHeight="1">
      <c r="A20" s="66" t="s">
        <v>198</v>
      </c>
      <c r="B20" s="37" t="s">
        <v>40</v>
      </c>
      <c r="C20" s="14"/>
      <c r="D20" s="275"/>
      <c r="E20" s="275"/>
      <c r="F20" s="49">
        <v>16.579999999999998</v>
      </c>
      <c r="G20" s="275"/>
      <c r="H20" s="51">
        <f t="shared" si="0"/>
        <v>16.579999999999998</v>
      </c>
      <c r="I20" s="47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291" customFormat="1" ht="12.75" customHeight="1">
      <c r="A21" s="397" t="s">
        <v>195</v>
      </c>
      <c r="B21" s="398" t="s">
        <v>196</v>
      </c>
      <c r="C21" s="399"/>
      <c r="D21" s="400"/>
      <c r="E21" s="400"/>
      <c r="F21" s="401"/>
      <c r="G21" s="400">
        <v>61.8</v>
      </c>
      <c r="H21" s="402">
        <f t="shared" si="0"/>
        <v>61.8</v>
      </c>
      <c r="I21" s="47"/>
      <c r="J21" s="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291" customFormat="1" ht="12.75" customHeight="1">
      <c r="A22" s="397" t="s">
        <v>195</v>
      </c>
      <c r="B22" s="398" t="s">
        <v>196</v>
      </c>
      <c r="C22" s="399"/>
      <c r="D22" s="400"/>
      <c r="E22" s="400"/>
      <c r="F22" s="401"/>
      <c r="G22" s="400">
        <v>107</v>
      </c>
      <c r="H22" s="402">
        <f t="shared" si="0"/>
        <v>107</v>
      </c>
      <c r="I22" s="47"/>
      <c r="J22" s="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291" customFormat="1" ht="12.75" customHeight="1">
      <c r="A23" s="397" t="s">
        <v>197</v>
      </c>
      <c r="B23" s="398" t="s">
        <v>196</v>
      </c>
      <c r="C23" s="399"/>
      <c r="D23" s="400"/>
      <c r="E23" s="400"/>
      <c r="F23" s="401"/>
      <c r="G23" s="400">
        <v>11.77</v>
      </c>
      <c r="H23" s="402">
        <f t="shared" si="0"/>
        <v>11.77</v>
      </c>
      <c r="I23" s="47"/>
      <c r="J23" s="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77"/>
      <c r="B24" s="79" t="s">
        <v>33</v>
      </c>
      <c r="C24" s="81"/>
      <c r="D24" s="82">
        <f>SUM(D7:D23)</f>
        <v>6313.56</v>
      </c>
      <c r="E24" s="82">
        <f>SUM(E7:E23)</f>
        <v>23072.27</v>
      </c>
      <c r="F24" s="82">
        <f>SUM(F7:F23)</f>
        <v>20.27</v>
      </c>
      <c r="G24" s="82">
        <f>SUM(G7:G23)</f>
        <v>2202.4900000000002</v>
      </c>
      <c r="H24" s="82">
        <f>SUM(H7:H23)</f>
        <v>31608.590000000004</v>
      </c>
      <c r="I24" s="83"/>
      <c r="J24" s="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84"/>
      <c r="B25" s="6"/>
      <c r="C25" s="6"/>
      <c r="D25" s="6"/>
      <c r="E25" s="6"/>
      <c r="F25" s="6"/>
      <c r="G25" s="6"/>
      <c r="H25" s="367"/>
      <c r="I25" s="85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84"/>
      <c r="B26" s="6"/>
      <c r="C26" s="6"/>
      <c r="D26" s="6"/>
      <c r="E26" s="6"/>
      <c r="F26" s="6"/>
      <c r="G26" s="6"/>
      <c r="H26" s="367"/>
      <c r="I26" s="85"/>
      <c r="J26" s="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86"/>
      <c r="B27" s="7"/>
      <c r="C27" s="7"/>
      <c r="D27" s="7"/>
      <c r="E27" s="7"/>
      <c r="F27" s="7"/>
      <c r="G27" s="7"/>
      <c r="H27" s="7"/>
      <c r="I27" s="9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7"/>
      <c r="B29" s="7"/>
      <c r="C29" s="7"/>
      <c r="D29" s="7"/>
      <c r="E29" s="7"/>
      <c r="F29" s="7"/>
      <c r="G29" s="7"/>
      <c r="H29" s="36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17"/>
  <sheetViews>
    <sheetView workbookViewId="0">
      <selection activeCell="A5" sqref="A5:XFD5"/>
    </sheetView>
  </sheetViews>
  <sheetFormatPr defaultColWidth="10.28515625" defaultRowHeight="15" customHeight="1"/>
  <cols>
    <col min="1" max="1" width="11.7109375" style="209" bestFit="1" customWidth="1"/>
    <col min="2" max="2" width="6.140625" bestFit="1" customWidth="1"/>
    <col min="3" max="3" width="33.140625" bestFit="1" customWidth="1"/>
    <col min="4" max="4" width="10.140625" bestFit="1" customWidth="1"/>
    <col min="5" max="5" width="14.5703125" bestFit="1" customWidth="1"/>
  </cols>
  <sheetData>
    <row r="1" spans="1:12" ht="14.25" customHeight="1">
      <c r="A1" s="387" t="s">
        <v>5</v>
      </c>
      <c r="B1" s="388"/>
      <c r="C1" s="389"/>
      <c r="D1" s="214"/>
      <c r="E1" s="5"/>
      <c r="F1" s="14"/>
      <c r="G1" s="14"/>
      <c r="H1" s="14"/>
      <c r="I1" s="14"/>
      <c r="J1" s="14"/>
      <c r="K1" s="3"/>
      <c r="L1" s="3"/>
    </row>
    <row r="2" spans="1:12" ht="14.25" customHeight="1">
      <c r="A2" s="387" t="s">
        <v>109</v>
      </c>
      <c r="B2" s="388"/>
      <c r="C2" s="389"/>
      <c r="D2" s="214"/>
      <c r="E2" s="215"/>
      <c r="F2" s="14"/>
      <c r="G2" s="14"/>
      <c r="H2" s="14"/>
      <c r="I2" s="14"/>
      <c r="J2" s="14"/>
      <c r="K2" s="3"/>
      <c r="L2" s="3"/>
    </row>
    <row r="3" spans="1:12" ht="14.25" customHeight="1">
      <c r="A3" s="216" t="s">
        <v>0</v>
      </c>
      <c r="B3" s="216" t="s">
        <v>111</v>
      </c>
      <c r="C3" s="216" t="s">
        <v>37</v>
      </c>
      <c r="D3" s="217" t="s">
        <v>45</v>
      </c>
      <c r="E3" s="216" t="s">
        <v>112</v>
      </c>
    </row>
    <row r="4" spans="1:12" ht="14.25" customHeight="1">
      <c r="A4" s="219"/>
      <c r="B4" s="221" t="s">
        <v>113</v>
      </c>
      <c r="C4" s="222"/>
      <c r="D4" s="224" t="s">
        <v>115</v>
      </c>
      <c r="E4" s="225" t="s">
        <v>188</v>
      </c>
    </row>
    <row r="5" spans="1:12" ht="14.25" customHeight="1">
      <c r="A5" s="226">
        <v>42833</v>
      </c>
      <c r="B5" s="227">
        <v>100689</v>
      </c>
      <c r="C5" s="228" t="s">
        <v>48</v>
      </c>
      <c r="D5" s="229">
        <v>6707.63</v>
      </c>
      <c r="E5" s="85" t="s">
        <v>189</v>
      </c>
      <c r="F5" s="6"/>
    </row>
    <row r="6" spans="1:12" ht="14.25" customHeight="1">
      <c r="A6" s="226">
        <v>42863</v>
      </c>
      <c r="B6" s="227">
        <v>100690</v>
      </c>
      <c r="C6" s="228" t="s">
        <v>54</v>
      </c>
      <c r="D6" s="229">
        <v>739.99</v>
      </c>
      <c r="E6" s="230" t="s">
        <v>189</v>
      </c>
      <c r="F6" s="6"/>
    </row>
    <row r="7" spans="1:12" ht="14.25" customHeight="1">
      <c r="A7" s="226">
        <v>42864</v>
      </c>
      <c r="B7" s="227">
        <v>100691</v>
      </c>
      <c r="C7" s="228" t="s">
        <v>55</v>
      </c>
      <c r="D7" s="229">
        <v>82.65</v>
      </c>
      <c r="E7" s="230" t="s">
        <v>189</v>
      </c>
      <c r="F7" s="6"/>
    </row>
    <row r="8" spans="1:12" ht="14.25" customHeight="1">
      <c r="A8" s="226">
        <v>42865</v>
      </c>
      <c r="B8" s="227">
        <v>100692</v>
      </c>
      <c r="C8" s="228" t="s">
        <v>56</v>
      </c>
      <c r="D8" s="229">
        <v>115.06</v>
      </c>
      <c r="E8" s="230" t="s">
        <v>189</v>
      </c>
      <c r="F8" s="6"/>
    </row>
    <row r="9" spans="1:12" s="372" customFormat="1" ht="14.25" customHeight="1">
      <c r="A9" s="226">
        <v>42865</v>
      </c>
      <c r="B9" s="227"/>
      <c r="C9" s="228" t="s">
        <v>203</v>
      </c>
      <c r="D9" s="229">
        <v>2</v>
      </c>
      <c r="E9" s="230"/>
      <c r="F9" s="6"/>
    </row>
    <row r="10" spans="1:12" ht="14.25" customHeight="1">
      <c r="A10" s="226">
        <v>42866</v>
      </c>
      <c r="B10" s="227">
        <v>100693</v>
      </c>
      <c r="C10" s="228" t="s">
        <v>57</v>
      </c>
      <c r="D10" s="229">
        <v>190</v>
      </c>
      <c r="E10" s="230" t="s">
        <v>189</v>
      </c>
      <c r="F10" s="6"/>
    </row>
    <row r="11" spans="1:12" ht="14.25" customHeight="1">
      <c r="A11" s="226">
        <v>42887</v>
      </c>
      <c r="B11" s="227">
        <v>100694</v>
      </c>
      <c r="C11" s="228" t="s">
        <v>58</v>
      </c>
      <c r="D11" s="229">
        <v>102.46</v>
      </c>
      <c r="E11" s="230" t="s">
        <v>189</v>
      </c>
      <c r="F11" s="6"/>
    </row>
    <row r="12" spans="1:12" ht="14.25" customHeight="1">
      <c r="A12" s="226">
        <v>42887</v>
      </c>
      <c r="B12" s="227">
        <v>100695</v>
      </c>
      <c r="C12" s="228" t="s">
        <v>54</v>
      </c>
      <c r="D12" s="229">
        <v>12.84</v>
      </c>
      <c r="E12" s="230" t="s">
        <v>189</v>
      </c>
      <c r="F12" s="6"/>
    </row>
    <row r="13" spans="1:12" ht="14.25" customHeight="1">
      <c r="A13" s="226">
        <v>42887</v>
      </c>
      <c r="B13" s="227">
        <v>100696</v>
      </c>
      <c r="C13" s="228" t="s">
        <v>59</v>
      </c>
      <c r="D13" s="229">
        <v>190</v>
      </c>
      <c r="E13" s="230" t="s">
        <v>189</v>
      </c>
      <c r="F13" s="6"/>
    </row>
    <row r="14" spans="1:12" ht="14.25" customHeight="1">
      <c r="A14" s="226">
        <v>42887</v>
      </c>
      <c r="B14" s="227">
        <v>100697</v>
      </c>
      <c r="C14" s="228" t="s">
        <v>60</v>
      </c>
      <c r="D14" s="229">
        <v>289</v>
      </c>
      <c r="E14" s="230" t="s">
        <v>189</v>
      </c>
      <c r="F14" s="6"/>
    </row>
    <row r="15" spans="1:12" ht="14.25" customHeight="1">
      <c r="A15" s="226">
        <v>42887</v>
      </c>
      <c r="B15" s="227">
        <v>100698</v>
      </c>
      <c r="C15" s="228" t="s">
        <v>61</v>
      </c>
      <c r="D15" s="229">
        <v>375.04</v>
      </c>
      <c r="E15" s="230" t="s">
        <v>189</v>
      </c>
      <c r="F15" s="6"/>
    </row>
    <row r="16" spans="1:12" ht="14.25" customHeight="1">
      <c r="A16" s="226">
        <v>42893</v>
      </c>
      <c r="B16" s="227">
        <v>100699</v>
      </c>
      <c r="C16" s="228" t="s">
        <v>60</v>
      </c>
      <c r="D16" s="229">
        <v>289</v>
      </c>
      <c r="E16" s="230" t="s">
        <v>189</v>
      </c>
      <c r="F16" s="6"/>
    </row>
    <row r="17" spans="1:6" ht="14.25" customHeight="1">
      <c r="A17" s="226">
        <v>42926</v>
      </c>
      <c r="B17" s="227">
        <v>100700</v>
      </c>
      <c r="C17" s="228" t="s">
        <v>62</v>
      </c>
      <c r="D17" s="229">
        <v>21.68</v>
      </c>
      <c r="E17" s="230" t="s">
        <v>189</v>
      </c>
      <c r="F17" s="6">
        <v>1</v>
      </c>
    </row>
    <row r="18" spans="1:6" ht="14.25" customHeight="1">
      <c r="A18" s="226">
        <v>42926</v>
      </c>
      <c r="B18" s="227">
        <v>100701</v>
      </c>
      <c r="C18" s="228" t="s">
        <v>63</v>
      </c>
      <c r="D18" s="229">
        <v>52.8</v>
      </c>
      <c r="E18" s="230" t="s">
        <v>189</v>
      </c>
      <c r="F18" s="6"/>
    </row>
    <row r="19" spans="1:6" ht="14.25" customHeight="1">
      <c r="A19" s="226">
        <v>42926</v>
      </c>
      <c r="B19" s="227">
        <v>100702</v>
      </c>
      <c r="C19" s="228" t="s">
        <v>64</v>
      </c>
      <c r="D19" s="229">
        <v>9.8000000000000007</v>
      </c>
      <c r="E19" s="230" t="s">
        <v>189</v>
      </c>
      <c r="F19" s="6"/>
    </row>
    <row r="20" spans="1:6" ht="14.25" customHeight="1">
      <c r="A20" s="226">
        <v>42916</v>
      </c>
      <c r="B20" s="227">
        <v>100703</v>
      </c>
      <c r="C20" s="228" t="s">
        <v>65</v>
      </c>
      <c r="D20" s="229">
        <v>5</v>
      </c>
      <c r="E20" s="230" t="s">
        <v>189</v>
      </c>
      <c r="F20" s="6"/>
    </row>
    <row r="21" spans="1:6" ht="14.25" customHeight="1">
      <c r="A21" s="226">
        <v>42926</v>
      </c>
      <c r="B21" s="227">
        <v>100704</v>
      </c>
      <c r="C21" s="228" t="s">
        <v>66</v>
      </c>
      <c r="D21" s="229">
        <v>234</v>
      </c>
      <c r="E21" s="230" t="s">
        <v>189</v>
      </c>
      <c r="F21" s="6"/>
    </row>
    <row r="22" spans="1:6" ht="14.25" customHeight="1">
      <c r="A22" s="226">
        <v>42926</v>
      </c>
      <c r="B22" s="227">
        <v>100705</v>
      </c>
      <c r="C22" s="228" t="s">
        <v>55</v>
      </c>
      <c r="D22" s="229">
        <v>87.86</v>
      </c>
      <c r="E22" s="230" t="s">
        <v>189</v>
      </c>
      <c r="F22" s="6"/>
    </row>
    <row r="23" spans="1:6" ht="14.25" customHeight="1">
      <c r="A23" s="226">
        <v>42926</v>
      </c>
      <c r="B23" s="227">
        <v>100706</v>
      </c>
      <c r="C23" s="228" t="s">
        <v>67</v>
      </c>
      <c r="D23" s="229">
        <v>13.09</v>
      </c>
      <c r="E23" s="230" t="s">
        <v>189</v>
      </c>
      <c r="F23" s="6"/>
    </row>
    <row r="24" spans="1:6" ht="14.25" customHeight="1">
      <c r="A24" s="226">
        <v>42926</v>
      </c>
      <c r="B24" s="227">
        <v>100707</v>
      </c>
      <c r="C24" s="228" t="s">
        <v>68</v>
      </c>
      <c r="D24" s="229">
        <v>11</v>
      </c>
      <c r="E24" s="230" t="s">
        <v>189</v>
      </c>
      <c r="F24" s="6"/>
    </row>
    <row r="25" spans="1:6" ht="14.25" customHeight="1">
      <c r="A25" s="226">
        <v>42926</v>
      </c>
      <c r="B25" s="227">
        <v>100708</v>
      </c>
      <c r="C25" s="228" t="s">
        <v>69</v>
      </c>
      <c r="D25" s="229">
        <v>40</v>
      </c>
      <c r="E25" s="230" t="s">
        <v>189</v>
      </c>
      <c r="F25" s="6"/>
    </row>
    <row r="26" spans="1:6" ht="14.25" customHeight="1">
      <c r="A26" s="226">
        <v>42949</v>
      </c>
      <c r="B26" s="227">
        <v>100709</v>
      </c>
      <c r="C26" s="228" t="s">
        <v>70</v>
      </c>
      <c r="D26" s="229">
        <v>564.26</v>
      </c>
      <c r="E26" s="230" t="s">
        <v>189</v>
      </c>
      <c r="F26" s="6">
        <v>1</v>
      </c>
    </row>
    <row r="27" spans="1:6" ht="14.25" customHeight="1">
      <c r="A27" s="226">
        <v>42949</v>
      </c>
      <c r="B27" s="227">
        <v>100710</v>
      </c>
      <c r="C27" s="228" t="s">
        <v>71</v>
      </c>
      <c r="D27" s="229">
        <v>141</v>
      </c>
      <c r="E27" s="230" t="s">
        <v>189</v>
      </c>
      <c r="F27" s="237">
        <v>1</v>
      </c>
    </row>
    <row r="28" spans="1:6" ht="14.25" customHeight="1">
      <c r="A28" s="226">
        <v>42949</v>
      </c>
      <c r="B28" s="227">
        <v>100711</v>
      </c>
      <c r="C28" s="228" t="s">
        <v>72</v>
      </c>
      <c r="D28" s="229">
        <v>22.98</v>
      </c>
      <c r="E28" s="230" t="s">
        <v>189</v>
      </c>
      <c r="F28" s="237"/>
    </row>
    <row r="29" spans="1:6" ht="14.25" customHeight="1">
      <c r="A29" s="226">
        <v>42949</v>
      </c>
      <c r="B29" s="227">
        <v>100712</v>
      </c>
      <c r="C29" s="228" t="s">
        <v>73</v>
      </c>
      <c r="D29" s="229">
        <v>120</v>
      </c>
      <c r="E29" s="230" t="s">
        <v>189</v>
      </c>
      <c r="F29" s="237"/>
    </row>
    <row r="30" spans="1:6" ht="14.25" customHeight="1">
      <c r="A30" s="226">
        <v>42949</v>
      </c>
      <c r="B30" s="238">
        <v>100713</v>
      </c>
      <c r="C30" s="228" t="s">
        <v>74</v>
      </c>
      <c r="D30" s="229">
        <v>290.64999999999998</v>
      </c>
      <c r="E30" s="230" t="s">
        <v>189</v>
      </c>
      <c r="F30" s="237">
        <v>1</v>
      </c>
    </row>
    <row r="31" spans="1:6" ht="14.25" customHeight="1">
      <c r="A31" s="226">
        <v>42949</v>
      </c>
      <c r="B31" s="227">
        <v>100714</v>
      </c>
      <c r="C31" s="228" t="s">
        <v>75</v>
      </c>
      <c r="D31" s="229">
        <v>71</v>
      </c>
      <c r="E31" s="230" t="s">
        <v>189</v>
      </c>
      <c r="F31" s="237">
        <v>1</v>
      </c>
    </row>
    <row r="32" spans="1:6" ht="14.25" customHeight="1">
      <c r="A32" s="239">
        <v>42949</v>
      </c>
      <c r="B32" s="240">
        <v>100715</v>
      </c>
      <c r="C32" s="241" t="s">
        <v>76</v>
      </c>
      <c r="D32" s="229">
        <v>565</v>
      </c>
      <c r="E32" s="230" t="s">
        <v>189</v>
      </c>
      <c r="F32" s="237"/>
    </row>
    <row r="33" spans="1:6" s="372" customFormat="1" ht="14.25" customHeight="1">
      <c r="A33" s="239">
        <v>43316</v>
      </c>
      <c r="B33" s="240" t="s">
        <v>203</v>
      </c>
      <c r="C33" s="241"/>
      <c r="D33" s="229">
        <v>2</v>
      </c>
      <c r="E33" s="230"/>
      <c r="F33" s="237"/>
    </row>
    <row r="34" spans="1:6" ht="14.25" customHeight="1">
      <c r="A34" s="243" t="s">
        <v>77</v>
      </c>
      <c r="B34" s="244" t="s">
        <v>78</v>
      </c>
      <c r="C34" s="245" t="s">
        <v>79</v>
      </c>
      <c r="D34" s="246">
        <v>36.5</v>
      </c>
      <c r="E34" s="230" t="s">
        <v>189</v>
      </c>
      <c r="F34" s="237">
        <v>1</v>
      </c>
    </row>
    <row r="35" spans="1:6" ht="14.25" customHeight="1">
      <c r="A35" s="243" t="s">
        <v>77</v>
      </c>
      <c r="B35" s="244" t="s">
        <v>80</v>
      </c>
      <c r="C35" s="245" t="s">
        <v>81</v>
      </c>
      <c r="D35" s="246">
        <v>52.46</v>
      </c>
      <c r="E35" s="230" t="s">
        <v>189</v>
      </c>
      <c r="F35" s="237"/>
    </row>
    <row r="36" spans="1:6" ht="14.25" customHeight="1">
      <c r="A36" s="243" t="s">
        <v>77</v>
      </c>
      <c r="B36" s="244" t="s">
        <v>82</v>
      </c>
      <c r="C36" s="245" t="s">
        <v>83</v>
      </c>
      <c r="D36" s="246">
        <v>106.89</v>
      </c>
      <c r="E36" s="230" t="s">
        <v>189</v>
      </c>
      <c r="F36" s="237"/>
    </row>
    <row r="37" spans="1:6" ht="14.25" customHeight="1">
      <c r="A37" s="243" t="s">
        <v>77</v>
      </c>
      <c r="B37" s="244" t="s">
        <v>84</v>
      </c>
      <c r="C37" s="245" t="s">
        <v>85</v>
      </c>
      <c r="D37" s="246">
        <v>197.77</v>
      </c>
      <c r="E37" s="230" t="s">
        <v>189</v>
      </c>
      <c r="F37" s="237">
        <v>1</v>
      </c>
    </row>
    <row r="38" spans="1:6" ht="14.25" customHeight="1">
      <c r="A38" s="243" t="s">
        <v>77</v>
      </c>
      <c r="B38" s="244" t="s">
        <v>86</v>
      </c>
      <c r="C38" s="245" t="s">
        <v>87</v>
      </c>
      <c r="D38" s="246">
        <v>0.99</v>
      </c>
      <c r="E38" s="230" t="s">
        <v>189</v>
      </c>
      <c r="F38" s="237"/>
    </row>
    <row r="39" spans="1:6" ht="14.25" customHeight="1">
      <c r="A39" s="243" t="s">
        <v>77</v>
      </c>
      <c r="B39" s="244" t="s">
        <v>88</v>
      </c>
      <c r="C39" s="247" t="s">
        <v>89</v>
      </c>
      <c r="D39" s="248">
        <v>41</v>
      </c>
      <c r="E39" s="230" t="s">
        <v>189</v>
      </c>
      <c r="F39">
        <v>1</v>
      </c>
    </row>
    <row r="40" spans="1:6" ht="14.25" customHeight="1">
      <c r="A40" s="243" t="s">
        <v>77</v>
      </c>
      <c r="B40" s="244" t="s">
        <v>90</v>
      </c>
      <c r="C40" s="249" t="s">
        <v>91</v>
      </c>
      <c r="D40" s="248">
        <v>180</v>
      </c>
      <c r="E40" s="230" t="s">
        <v>189</v>
      </c>
    </row>
    <row r="41" spans="1:6" ht="14.25" customHeight="1">
      <c r="A41" s="250" t="s">
        <v>92</v>
      </c>
      <c r="B41" s="244" t="s">
        <v>93</v>
      </c>
      <c r="C41" s="249" t="s">
        <v>94</v>
      </c>
      <c r="D41" s="248">
        <v>80</v>
      </c>
      <c r="E41" s="230" t="s">
        <v>189</v>
      </c>
    </row>
    <row r="42" spans="1:6" ht="14.25" customHeight="1">
      <c r="A42" s="251">
        <v>43012</v>
      </c>
      <c r="B42" s="244" t="s">
        <v>95</v>
      </c>
      <c r="C42" s="249" t="s">
        <v>85</v>
      </c>
      <c r="D42" s="248">
        <v>178.1</v>
      </c>
      <c r="E42" s="230" t="s">
        <v>189</v>
      </c>
      <c r="F42">
        <v>1</v>
      </c>
    </row>
    <row r="43" spans="1:6" ht="14.25" customHeight="1">
      <c r="A43" s="287">
        <v>43012</v>
      </c>
      <c r="B43" s="288" t="s">
        <v>96</v>
      </c>
      <c r="C43" s="289" t="s">
        <v>89</v>
      </c>
      <c r="D43" s="290">
        <v>41.2</v>
      </c>
      <c r="E43" s="270" t="s">
        <v>190</v>
      </c>
      <c r="F43">
        <v>1</v>
      </c>
    </row>
    <row r="44" spans="1:6" ht="14.25" customHeight="1">
      <c r="A44" s="251">
        <v>43012</v>
      </c>
      <c r="B44" s="244" t="s">
        <v>97</v>
      </c>
      <c r="C44" s="249" t="s">
        <v>98</v>
      </c>
      <c r="D44" s="248">
        <v>384.97</v>
      </c>
      <c r="E44" s="209" t="s">
        <v>189</v>
      </c>
    </row>
    <row r="45" spans="1:6" ht="14.25" customHeight="1">
      <c r="A45" s="251">
        <v>43019</v>
      </c>
      <c r="B45" s="244" t="s">
        <v>99</v>
      </c>
      <c r="C45" s="249" t="s">
        <v>61</v>
      </c>
      <c r="D45" s="248">
        <v>84</v>
      </c>
      <c r="E45" s="209" t="s">
        <v>189</v>
      </c>
    </row>
    <row r="46" spans="1:6" ht="14.25" customHeight="1">
      <c r="A46" s="284">
        <v>43040</v>
      </c>
      <c r="B46" s="244" t="s">
        <v>124</v>
      </c>
      <c r="C46" s="269" t="s">
        <v>143</v>
      </c>
      <c r="D46" s="253">
        <v>178.45</v>
      </c>
      <c r="E46" s="209" t="s">
        <v>189</v>
      </c>
      <c r="F46">
        <v>1</v>
      </c>
    </row>
    <row r="47" spans="1:6" ht="14.25" customHeight="1">
      <c r="A47" s="284">
        <v>43040</v>
      </c>
      <c r="B47" s="244" t="s">
        <v>125</v>
      </c>
      <c r="C47" s="269" t="s">
        <v>89</v>
      </c>
      <c r="D47" s="253">
        <v>41</v>
      </c>
      <c r="E47" s="286" t="s">
        <v>183</v>
      </c>
      <c r="F47">
        <v>1</v>
      </c>
    </row>
    <row r="48" spans="1:6" s="372" customFormat="1" ht="14.25" customHeight="1">
      <c r="A48" s="284">
        <v>43410</v>
      </c>
      <c r="B48" s="244"/>
      <c r="C48" s="269" t="s">
        <v>203</v>
      </c>
      <c r="D48" s="253">
        <v>2</v>
      </c>
      <c r="E48" s="286"/>
    </row>
    <row r="49" spans="1:14" ht="14.25" customHeight="1">
      <c r="A49" s="209" t="s">
        <v>156</v>
      </c>
      <c r="B49" s="244" t="s">
        <v>126</v>
      </c>
      <c r="C49" s="241" t="s">
        <v>163</v>
      </c>
      <c r="D49" s="253">
        <v>140</v>
      </c>
      <c r="E49" s="209" t="s">
        <v>183</v>
      </c>
    </row>
    <row r="50" spans="1:14" s="281" customFormat="1" ht="14.25" customHeight="1">
      <c r="A50" s="209" t="s">
        <v>156</v>
      </c>
      <c r="B50" s="244" t="s">
        <v>164</v>
      </c>
      <c r="C50" s="245" t="s">
        <v>165</v>
      </c>
      <c r="D50" s="253">
        <v>106.89</v>
      </c>
      <c r="E50" s="209" t="s">
        <v>183</v>
      </c>
    </row>
    <row r="51" spans="1:14" s="281" customFormat="1" ht="14.25" customHeight="1">
      <c r="A51" s="209" t="s">
        <v>158</v>
      </c>
      <c r="B51" s="244" t="s">
        <v>166</v>
      </c>
      <c r="C51" s="252" t="s">
        <v>167</v>
      </c>
      <c r="D51" s="253">
        <v>23.95</v>
      </c>
      <c r="E51" s="209" t="s">
        <v>183</v>
      </c>
    </row>
    <row r="52" spans="1:14" s="281" customFormat="1" ht="14.25" customHeight="1">
      <c r="A52" s="209" t="s">
        <v>158</v>
      </c>
      <c r="B52" s="244" t="s">
        <v>168</v>
      </c>
      <c r="C52" s="252" t="s">
        <v>169</v>
      </c>
      <c r="D52" s="253">
        <v>36.5</v>
      </c>
      <c r="E52" s="209" t="s">
        <v>183</v>
      </c>
      <c r="F52" s="281">
        <v>1</v>
      </c>
    </row>
    <row r="53" spans="1:14" s="281" customFormat="1" ht="14.25" customHeight="1">
      <c r="A53" s="209" t="s">
        <v>158</v>
      </c>
      <c r="B53" s="244" t="s">
        <v>170</v>
      </c>
      <c r="C53" s="252" t="s">
        <v>89</v>
      </c>
      <c r="D53" s="253">
        <v>41.2</v>
      </c>
      <c r="E53" s="209" t="s">
        <v>183</v>
      </c>
      <c r="F53" s="281">
        <v>1</v>
      </c>
    </row>
    <row r="54" spans="1:14" s="281" customFormat="1" ht="14.25" customHeight="1">
      <c r="A54" s="209" t="s">
        <v>158</v>
      </c>
      <c r="B54" s="244" t="s">
        <v>171</v>
      </c>
      <c r="C54" s="269" t="s">
        <v>143</v>
      </c>
      <c r="D54" s="253">
        <v>184.55</v>
      </c>
      <c r="E54" s="209" t="s">
        <v>183</v>
      </c>
      <c r="F54" s="281">
        <v>1</v>
      </c>
    </row>
    <row r="55" spans="1:14" s="281" customFormat="1" ht="14.25" customHeight="1">
      <c r="A55" s="209" t="s">
        <v>158</v>
      </c>
      <c r="B55" s="244" t="s">
        <v>172</v>
      </c>
      <c r="C55" s="252" t="s">
        <v>56</v>
      </c>
      <c r="D55" s="253">
        <v>83.4</v>
      </c>
      <c r="E55" s="209" t="s">
        <v>183</v>
      </c>
    </row>
    <row r="56" spans="1:14" s="281" customFormat="1" ht="14.25" customHeight="1">
      <c r="A56" s="209" t="s">
        <v>162</v>
      </c>
      <c r="B56" s="244" t="s">
        <v>173</v>
      </c>
      <c r="C56" s="269" t="s">
        <v>143</v>
      </c>
      <c r="D56" s="253">
        <v>170.65</v>
      </c>
      <c r="E56" s="209" t="s">
        <v>183</v>
      </c>
      <c r="F56" s="372">
        <v>1</v>
      </c>
      <c r="H56" s="281">
        <v>27521</v>
      </c>
    </row>
    <row r="57" spans="1:14" ht="14.25" customHeight="1">
      <c r="A57" s="209" t="s">
        <v>162</v>
      </c>
      <c r="B57" s="244" t="s">
        <v>174</v>
      </c>
      <c r="C57" s="269" t="s">
        <v>89</v>
      </c>
      <c r="D57" s="253">
        <v>41</v>
      </c>
      <c r="E57" s="209" t="s">
        <v>183</v>
      </c>
      <c r="F57" s="372">
        <v>1</v>
      </c>
      <c r="H57">
        <v>5950</v>
      </c>
    </row>
    <row r="58" spans="1:14" ht="14.25" customHeight="1">
      <c r="A58" s="209" t="s">
        <v>162</v>
      </c>
      <c r="B58" s="244" t="s">
        <v>175</v>
      </c>
      <c r="C58" s="269" t="s">
        <v>66</v>
      </c>
      <c r="D58" s="253">
        <v>156</v>
      </c>
      <c r="E58" s="209" t="s">
        <v>183</v>
      </c>
      <c r="H58">
        <v>25659</v>
      </c>
    </row>
    <row r="59" spans="1:14" s="372" customFormat="1" ht="14.25" customHeight="1">
      <c r="A59" s="373">
        <v>43136</v>
      </c>
      <c r="B59" s="244"/>
      <c r="C59" s="269" t="s">
        <v>204</v>
      </c>
      <c r="D59" s="253">
        <v>2</v>
      </c>
      <c r="E59" s="209"/>
      <c r="H59" s="374">
        <f>SUM(H56:H58)</f>
        <v>59130</v>
      </c>
    </row>
    <row r="60" spans="1:14" s="281" customFormat="1" ht="14.25" customHeight="1">
      <c r="A60" s="209" t="s">
        <v>176</v>
      </c>
      <c r="B60" s="244" t="s">
        <v>177</v>
      </c>
      <c r="C60" s="269" t="s">
        <v>143</v>
      </c>
      <c r="D60" s="253">
        <v>182.3</v>
      </c>
      <c r="E60" s="209" t="s">
        <v>183</v>
      </c>
      <c r="F60" s="281">
        <v>1</v>
      </c>
      <c r="J60" s="281">
        <v>2726</v>
      </c>
      <c r="L60" s="281">
        <v>33261</v>
      </c>
    </row>
    <row r="61" spans="1:14" s="281" customFormat="1" ht="14.25" customHeight="1">
      <c r="A61" s="209" t="s">
        <v>176</v>
      </c>
      <c r="B61" s="244" t="s">
        <v>178</v>
      </c>
      <c r="C61" s="269" t="s">
        <v>179</v>
      </c>
      <c r="D61" s="253">
        <v>90</v>
      </c>
      <c r="E61" s="209" t="s">
        <v>183</v>
      </c>
      <c r="J61" s="281">
        <v>11893</v>
      </c>
      <c r="L61" s="281">
        <v>11472</v>
      </c>
    </row>
    <row r="62" spans="1:14" s="281" customFormat="1" ht="14.25" customHeight="1">
      <c r="A62" s="209" t="s">
        <v>176</v>
      </c>
      <c r="B62" s="244" t="s">
        <v>180</v>
      </c>
      <c r="C62" s="269" t="s">
        <v>89</v>
      </c>
      <c r="D62" s="253">
        <v>41</v>
      </c>
      <c r="E62" s="209" t="s">
        <v>183</v>
      </c>
      <c r="F62" s="281">
        <v>1</v>
      </c>
      <c r="J62" s="374">
        <f>SUM(J60:J61)</f>
        <v>14619</v>
      </c>
      <c r="L62" s="374">
        <f>SUM(L60:L61)</f>
        <v>44733</v>
      </c>
      <c r="N62" s="281">
        <v>24280</v>
      </c>
    </row>
    <row r="63" spans="1:14" s="281" customFormat="1" ht="14.25" customHeight="1">
      <c r="A63" s="209" t="s">
        <v>184</v>
      </c>
      <c r="B63" s="244" t="s">
        <v>185</v>
      </c>
      <c r="C63" s="269" t="s">
        <v>143</v>
      </c>
      <c r="D63" s="253">
        <v>185.25</v>
      </c>
      <c r="E63" s="209" t="s">
        <v>189</v>
      </c>
      <c r="F63" s="281">
        <v>1</v>
      </c>
      <c r="L63" s="281">
        <v>-223</v>
      </c>
      <c r="N63" s="281">
        <v>3241</v>
      </c>
    </row>
    <row r="64" spans="1:14" s="281" customFormat="1" ht="14.25" customHeight="1">
      <c r="A64" s="270" t="s">
        <v>184</v>
      </c>
      <c r="B64" s="288" t="s">
        <v>186</v>
      </c>
      <c r="C64" s="332" t="s">
        <v>187</v>
      </c>
      <c r="D64" s="290">
        <v>41.2</v>
      </c>
      <c r="E64" s="270" t="s">
        <v>190</v>
      </c>
      <c r="F64" s="372">
        <v>1</v>
      </c>
      <c r="N64" s="374">
        <f>SUM(N62:N63)</f>
        <v>27521</v>
      </c>
    </row>
    <row r="65" spans="1:16" s="281" customFormat="1" ht="14.25" customHeight="1">
      <c r="A65" s="270" t="s">
        <v>192</v>
      </c>
      <c r="B65" s="333" t="s">
        <v>191</v>
      </c>
      <c r="C65" s="334" t="s">
        <v>55</v>
      </c>
      <c r="D65" s="335">
        <v>130</v>
      </c>
      <c r="E65" s="270" t="s">
        <v>190</v>
      </c>
      <c r="L65" s="281">
        <f>L62-223</f>
        <v>44510</v>
      </c>
      <c r="P65" s="281">
        <f>N64-223</f>
        <v>27298</v>
      </c>
    </row>
    <row r="66" spans="1:16" s="281" customFormat="1" ht="14.25" customHeight="1">
      <c r="A66" s="270" t="s">
        <v>192</v>
      </c>
      <c r="B66" s="336">
        <v>100747</v>
      </c>
      <c r="C66" s="337" t="s">
        <v>133</v>
      </c>
      <c r="D66" s="338">
        <v>10.38</v>
      </c>
      <c r="E66" s="270" t="s">
        <v>190</v>
      </c>
      <c r="J66" s="281">
        <f>H59-J62</f>
        <v>44511</v>
      </c>
    </row>
    <row r="67" spans="1:16" ht="14.25" customHeight="1">
      <c r="A67" s="339" t="s">
        <v>142</v>
      </c>
      <c r="B67" s="340"/>
      <c r="C67" s="340"/>
      <c r="D67" s="341">
        <f>SUM(D5:D66)</f>
        <v>14619.39</v>
      </c>
      <c r="E67" s="209"/>
    </row>
    <row r="68" spans="1:16" ht="14.25" customHeight="1">
      <c r="B68" t="s">
        <v>202</v>
      </c>
      <c r="D68" s="253">
        <v>2726</v>
      </c>
      <c r="E68" s="209"/>
    </row>
    <row r="69" spans="1:16" ht="14.25" customHeight="1">
      <c r="D69" s="253">
        <f>D67-D68</f>
        <v>11893.39</v>
      </c>
      <c r="E69" s="209"/>
    </row>
    <row r="70" spans="1:16" ht="14.25" customHeight="1">
      <c r="D70" s="253"/>
      <c r="E70" s="209"/>
    </row>
    <row r="71" spans="1:16" ht="14.25" customHeight="1">
      <c r="D71" s="253"/>
      <c r="E71" s="209"/>
    </row>
    <row r="72" spans="1:16" ht="14.25" customHeight="1">
      <c r="D72" s="253"/>
      <c r="E72" s="209"/>
    </row>
    <row r="73" spans="1:16" ht="14.25" customHeight="1">
      <c r="D73" s="253"/>
      <c r="E73" s="209"/>
    </row>
    <row r="74" spans="1:16" ht="14.25" customHeight="1">
      <c r="D74" s="253"/>
      <c r="E74" s="209"/>
    </row>
    <row r="75" spans="1:16" ht="14.25" customHeight="1">
      <c r="D75" s="253"/>
      <c r="E75" s="209"/>
    </row>
    <row r="76" spans="1:16" ht="14.25" customHeight="1">
      <c r="D76" s="253"/>
      <c r="E76" s="209"/>
    </row>
    <row r="77" spans="1:16" ht="14.25" customHeight="1">
      <c r="D77" s="253"/>
      <c r="E77" s="209"/>
    </row>
    <row r="78" spans="1:16" ht="14.25" customHeight="1">
      <c r="D78" s="253"/>
      <c r="E78" s="209"/>
    </row>
    <row r="79" spans="1:16" ht="14.25" customHeight="1">
      <c r="D79" s="253"/>
      <c r="E79" s="209"/>
    </row>
    <row r="80" spans="1:16" ht="14.25" customHeight="1">
      <c r="D80" s="253"/>
      <c r="E80" s="209"/>
    </row>
    <row r="81" spans="4:5" ht="14.25" customHeight="1">
      <c r="D81" s="253"/>
      <c r="E81" s="209"/>
    </row>
    <row r="82" spans="4:5" ht="14.25" customHeight="1">
      <c r="D82" s="253"/>
      <c r="E82" s="209"/>
    </row>
    <row r="83" spans="4:5" ht="14.25" customHeight="1">
      <c r="D83" s="253"/>
      <c r="E83" s="209"/>
    </row>
    <row r="84" spans="4:5" ht="14.25" customHeight="1">
      <c r="D84" s="253"/>
      <c r="E84" s="209"/>
    </row>
    <row r="85" spans="4:5" ht="14.25" customHeight="1">
      <c r="D85" s="253"/>
      <c r="E85" s="209"/>
    </row>
    <row r="86" spans="4:5" ht="14.25" customHeight="1">
      <c r="D86" s="253"/>
      <c r="E86" s="209"/>
    </row>
    <row r="87" spans="4:5" ht="14.25" customHeight="1">
      <c r="D87" s="253"/>
      <c r="E87" s="209"/>
    </row>
    <row r="88" spans="4:5" ht="14.25" customHeight="1">
      <c r="D88" s="253"/>
      <c r="E88" s="209"/>
    </row>
    <row r="89" spans="4:5" ht="14.25" customHeight="1">
      <c r="D89" s="253"/>
      <c r="E89" s="209"/>
    </row>
    <row r="90" spans="4:5" ht="14.25" customHeight="1">
      <c r="D90" s="253"/>
      <c r="E90" s="209"/>
    </row>
    <row r="91" spans="4:5" ht="14.25" customHeight="1">
      <c r="D91" s="253"/>
      <c r="E91" s="209"/>
    </row>
    <row r="92" spans="4:5" ht="14.25" customHeight="1">
      <c r="D92" s="253"/>
      <c r="E92" s="209"/>
    </row>
    <row r="93" spans="4:5" ht="14.25" customHeight="1">
      <c r="D93" s="253"/>
      <c r="E93" s="209"/>
    </row>
    <row r="94" spans="4:5" ht="14.25" customHeight="1">
      <c r="D94" s="253"/>
      <c r="E94" s="209"/>
    </row>
    <row r="95" spans="4:5" ht="14.25" customHeight="1">
      <c r="D95" s="253"/>
      <c r="E95" s="209"/>
    </row>
    <row r="96" spans="4:5" ht="14.25" customHeight="1">
      <c r="D96" s="253"/>
      <c r="E96" s="209"/>
    </row>
    <row r="97" spans="4:5" ht="14.25" customHeight="1">
      <c r="D97" s="253"/>
      <c r="E97" s="209"/>
    </row>
    <row r="98" spans="4:5" ht="14.25" customHeight="1">
      <c r="D98" s="253"/>
      <c r="E98" s="209"/>
    </row>
    <row r="99" spans="4:5" ht="14.25" customHeight="1">
      <c r="D99" s="253"/>
      <c r="E99" s="209"/>
    </row>
    <row r="100" spans="4:5" ht="14.25" customHeight="1">
      <c r="D100" s="253"/>
      <c r="E100" s="209"/>
    </row>
    <row r="101" spans="4:5" ht="14.25" customHeight="1">
      <c r="D101" s="253"/>
      <c r="E101" s="209"/>
    </row>
    <row r="102" spans="4:5" ht="14.25" customHeight="1">
      <c r="D102" s="253"/>
      <c r="E102" s="209"/>
    </row>
    <row r="103" spans="4:5" ht="14.25" customHeight="1">
      <c r="D103" s="253"/>
      <c r="E103" s="209"/>
    </row>
    <row r="104" spans="4:5" ht="14.25" customHeight="1">
      <c r="D104" s="253"/>
      <c r="E104" s="209"/>
    </row>
    <row r="105" spans="4:5" ht="14.25" customHeight="1">
      <c r="D105" s="253"/>
      <c r="E105" s="209"/>
    </row>
    <row r="106" spans="4:5" ht="14.25" customHeight="1">
      <c r="D106" s="253"/>
      <c r="E106" s="209"/>
    </row>
    <row r="107" spans="4:5" ht="14.25" customHeight="1">
      <c r="D107" s="253"/>
      <c r="E107" s="209"/>
    </row>
    <row r="108" spans="4:5" ht="14.25" customHeight="1">
      <c r="D108" s="253"/>
      <c r="E108" s="209"/>
    </row>
    <row r="109" spans="4:5" ht="14.25" customHeight="1">
      <c r="D109" s="253"/>
      <c r="E109" s="209"/>
    </row>
    <row r="110" spans="4:5" ht="14.25" customHeight="1">
      <c r="D110" s="253"/>
      <c r="E110" s="209"/>
    </row>
    <row r="111" spans="4:5" ht="14.25" customHeight="1">
      <c r="D111" s="253"/>
      <c r="E111" s="209"/>
    </row>
    <row r="112" spans="4:5" ht="14.25" customHeight="1">
      <c r="D112" s="253"/>
      <c r="E112" s="209"/>
    </row>
    <row r="113" spans="4:5" ht="14.25" customHeight="1">
      <c r="D113" s="253"/>
      <c r="E113" s="209"/>
    </row>
    <row r="114" spans="4:5" ht="14.25" customHeight="1">
      <c r="D114" s="253"/>
      <c r="E114" s="209"/>
    </row>
    <row r="115" spans="4:5" ht="14.25" customHeight="1">
      <c r="D115" s="253"/>
      <c r="E115" s="209"/>
    </row>
    <row r="116" spans="4:5" ht="14.25" customHeight="1">
      <c r="D116" s="253"/>
      <c r="E116" s="209"/>
    </row>
    <row r="117" spans="4:5" ht="14.25" customHeight="1">
      <c r="D117" s="253"/>
      <c r="E117" s="209"/>
    </row>
    <row r="118" spans="4:5" ht="14.25" customHeight="1">
      <c r="D118" s="253"/>
      <c r="E118" s="209"/>
    </row>
    <row r="119" spans="4:5" ht="14.25" customHeight="1">
      <c r="D119" s="253"/>
      <c r="E119" s="209"/>
    </row>
    <row r="120" spans="4:5" ht="14.25" customHeight="1">
      <c r="D120" s="253"/>
      <c r="E120" s="209"/>
    </row>
    <row r="121" spans="4:5" ht="14.25" customHeight="1">
      <c r="D121" s="253"/>
      <c r="E121" s="209"/>
    </row>
    <row r="122" spans="4:5" ht="14.25" customHeight="1">
      <c r="D122" s="253"/>
      <c r="E122" s="209"/>
    </row>
    <row r="123" spans="4:5" ht="14.25" customHeight="1">
      <c r="D123" s="253"/>
      <c r="E123" s="209"/>
    </row>
    <row r="124" spans="4:5" ht="14.25" customHeight="1">
      <c r="D124" s="253"/>
      <c r="E124" s="209"/>
    </row>
    <row r="125" spans="4:5" ht="14.25" customHeight="1">
      <c r="D125" s="253"/>
      <c r="E125" s="209"/>
    </row>
    <row r="126" spans="4:5" ht="14.25" customHeight="1">
      <c r="D126" s="253"/>
      <c r="E126" s="209"/>
    </row>
    <row r="127" spans="4:5" ht="14.25" customHeight="1">
      <c r="D127" s="253"/>
      <c r="E127" s="209"/>
    </row>
    <row r="128" spans="4:5" ht="14.25" customHeight="1">
      <c r="D128" s="253"/>
      <c r="E128" s="209"/>
    </row>
    <row r="129" spans="4:5" ht="14.25" customHeight="1">
      <c r="D129" s="253"/>
      <c r="E129" s="209"/>
    </row>
    <row r="130" spans="4:5" ht="14.25" customHeight="1">
      <c r="D130" s="253"/>
      <c r="E130" s="209"/>
    </row>
    <row r="131" spans="4:5" ht="14.25" customHeight="1">
      <c r="D131" s="253"/>
      <c r="E131" s="209"/>
    </row>
    <row r="132" spans="4:5" ht="14.25" customHeight="1">
      <c r="D132" s="253"/>
      <c r="E132" s="209"/>
    </row>
    <row r="133" spans="4:5" ht="14.25" customHeight="1">
      <c r="D133" s="253"/>
      <c r="E133" s="209"/>
    </row>
    <row r="134" spans="4:5" ht="14.25" customHeight="1">
      <c r="D134" s="253"/>
      <c r="E134" s="209"/>
    </row>
    <row r="135" spans="4:5" ht="14.25" customHeight="1">
      <c r="D135" s="253"/>
      <c r="E135" s="209"/>
    </row>
    <row r="136" spans="4:5" ht="14.25" customHeight="1">
      <c r="D136" s="253"/>
      <c r="E136" s="209"/>
    </row>
    <row r="137" spans="4:5" ht="14.25" customHeight="1">
      <c r="D137" s="253"/>
      <c r="E137" s="209"/>
    </row>
    <row r="138" spans="4:5" ht="14.25" customHeight="1">
      <c r="D138" s="253"/>
      <c r="E138" s="209"/>
    </row>
    <row r="139" spans="4:5" ht="14.25" customHeight="1">
      <c r="D139" s="253"/>
      <c r="E139" s="209"/>
    </row>
    <row r="140" spans="4:5" ht="14.25" customHeight="1">
      <c r="D140" s="253"/>
      <c r="E140" s="209"/>
    </row>
    <row r="141" spans="4:5" ht="14.25" customHeight="1">
      <c r="D141" s="253"/>
      <c r="E141" s="209"/>
    </row>
    <row r="142" spans="4:5" ht="14.25" customHeight="1">
      <c r="D142" s="253"/>
      <c r="E142" s="209"/>
    </row>
    <row r="143" spans="4:5" ht="14.25" customHeight="1">
      <c r="D143" s="253"/>
      <c r="E143" s="209"/>
    </row>
    <row r="144" spans="4:5" ht="14.25" customHeight="1">
      <c r="D144" s="253"/>
      <c r="E144" s="209"/>
    </row>
    <row r="145" spans="4:5" ht="14.25" customHeight="1">
      <c r="D145" s="253"/>
      <c r="E145" s="209"/>
    </row>
    <row r="146" spans="4:5" ht="14.25" customHeight="1">
      <c r="D146" s="253"/>
      <c r="E146" s="209"/>
    </row>
    <row r="147" spans="4:5" ht="14.25" customHeight="1">
      <c r="D147" s="253"/>
      <c r="E147" s="209"/>
    </row>
    <row r="148" spans="4:5" ht="14.25" customHeight="1">
      <c r="D148" s="253"/>
      <c r="E148" s="209"/>
    </row>
    <row r="149" spans="4:5" ht="14.25" customHeight="1">
      <c r="D149" s="253"/>
      <c r="E149" s="209"/>
    </row>
    <row r="150" spans="4:5" ht="14.25" customHeight="1">
      <c r="D150" s="253"/>
      <c r="E150" s="209"/>
    </row>
    <row r="151" spans="4:5" ht="14.25" customHeight="1">
      <c r="D151" s="253"/>
      <c r="E151" s="209"/>
    </row>
    <row r="152" spans="4:5" ht="14.25" customHeight="1">
      <c r="D152" s="253"/>
      <c r="E152" s="209"/>
    </row>
    <row r="153" spans="4:5" ht="14.25" customHeight="1">
      <c r="D153" s="253"/>
      <c r="E153" s="209"/>
    </row>
    <row r="154" spans="4:5" ht="14.25" customHeight="1">
      <c r="D154" s="253"/>
      <c r="E154" s="209"/>
    </row>
    <row r="155" spans="4:5" ht="14.25" customHeight="1">
      <c r="D155" s="253"/>
      <c r="E155" s="209"/>
    </row>
    <row r="156" spans="4:5" ht="14.25" customHeight="1">
      <c r="D156" s="253"/>
      <c r="E156" s="209"/>
    </row>
    <row r="157" spans="4:5" ht="14.25" customHeight="1">
      <c r="D157" s="253"/>
      <c r="E157" s="209"/>
    </row>
    <row r="158" spans="4:5" ht="14.25" customHeight="1">
      <c r="D158" s="253"/>
      <c r="E158" s="209"/>
    </row>
    <row r="159" spans="4:5" ht="14.25" customHeight="1">
      <c r="D159" s="253"/>
      <c r="E159" s="209"/>
    </row>
    <row r="160" spans="4:5" ht="14.25" customHeight="1">
      <c r="D160" s="253"/>
      <c r="E160" s="209"/>
    </row>
    <row r="161" spans="4:5" ht="14.25" customHeight="1">
      <c r="D161" s="253"/>
      <c r="E161" s="209"/>
    </row>
    <row r="162" spans="4:5" ht="14.25" customHeight="1">
      <c r="D162" s="253"/>
      <c r="E162" s="209"/>
    </row>
    <row r="163" spans="4:5" ht="14.25" customHeight="1">
      <c r="D163" s="253"/>
      <c r="E163" s="209"/>
    </row>
    <row r="164" spans="4:5" ht="14.25" customHeight="1">
      <c r="D164" s="253"/>
      <c r="E164" s="209"/>
    </row>
    <row r="165" spans="4:5" ht="14.25" customHeight="1">
      <c r="D165" s="253"/>
      <c r="E165" s="209"/>
    </row>
    <row r="166" spans="4:5" ht="14.25" customHeight="1">
      <c r="D166" s="253"/>
      <c r="E166" s="209"/>
    </row>
    <row r="167" spans="4:5" ht="14.25" customHeight="1">
      <c r="D167" s="253"/>
      <c r="E167" s="209"/>
    </row>
    <row r="168" spans="4:5" ht="14.25" customHeight="1">
      <c r="D168" s="253"/>
      <c r="E168" s="209"/>
    </row>
    <row r="169" spans="4:5" ht="14.25" customHeight="1">
      <c r="D169" s="253"/>
      <c r="E169" s="209"/>
    </row>
    <row r="170" spans="4:5" ht="14.25" customHeight="1">
      <c r="D170" s="253"/>
      <c r="E170" s="209"/>
    </row>
    <row r="171" spans="4:5" ht="14.25" customHeight="1">
      <c r="D171" s="253"/>
      <c r="E171" s="209"/>
    </row>
    <row r="172" spans="4:5" ht="14.25" customHeight="1">
      <c r="D172" s="253"/>
      <c r="E172" s="209"/>
    </row>
    <row r="173" spans="4:5" ht="14.25" customHeight="1">
      <c r="D173" s="253"/>
      <c r="E173" s="209"/>
    </row>
    <row r="174" spans="4:5" ht="14.25" customHeight="1">
      <c r="D174" s="253"/>
      <c r="E174" s="209"/>
    </row>
    <row r="175" spans="4:5" ht="14.25" customHeight="1">
      <c r="D175" s="253"/>
      <c r="E175" s="209"/>
    </row>
    <row r="176" spans="4:5" ht="14.25" customHeight="1">
      <c r="D176" s="253"/>
      <c r="E176" s="209"/>
    </row>
    <row r="177" spans="4:5" ht="14.25" customHeight="1">
      <c r="D177" s="253"/>
      <c r="E177" s="209"/>
    </row>
    <row r="178" spans="4:5" ht="14.25" customHeight="1">
      <c r="D178" s="253"/>
      <c r="E178" s="209"/>
    </row>
    <row r="179" spans="4:5" ht="14.25" customHeight="1">
      <c r="D179" s="253"/>
      <c r="E179" s="209"/>
    </row>
    <row r="180" spans="4:5" ht="14.25" customHeight="1">
      <c r="D180" s="253"/>
      <c r="E180" s="209"/>
    </row>
    <row r="181" spans="4:5" ht="14.25" customHeight="1">
      <c r="D181" s="253"/>
      <c r="E181" s="209"/>
    </row>
    <row r="182" spans="4:5" ht="14.25" customHeight="1">
      <c r="D182" s="253"/>
      <c r="E182" s="209"/>
    </row>
    <row r="183" spans="4:5" ht="14.25" customHeight="1">
      <c r="D183" s="253"/>
      <c r="E183" s="209"/>
    </row>
    <row r="184" spans="4:5" ht="14.25" customHeight="1">
      <c r="D184" s="253"/>
      <c r="E184" s="209"/>
    </row>
    <row r="185" spans="4:5" ht="14.25" customHeight="1">
      <c r="D185" s="253"/>
      <c r="E185" s="209"/>
    </row>
    <row r="186" spans="4:5" ht="14.25" customHeight="1">
      <c r="D186" s="253"/>
      <c r="E186" s="209"/>
    </row>
    <row r="187" spans="4:5" ht="14.25" customHeight="1">
      <c r="D187" s="253"/>
      <c r="E187" s="209"/>
    </row>
    <row r="188" spans="4:5" ht="14.25" customHeight="1">
      <c r="D188" s="253"/>
      <c r="E188" s="209"/>
    </row>
    <row r="189" spans="4:5" ht="14.25" customHeight="1">
      <c r="D189" s="253"/>
      <c r="E189" s="209"/>
    </row>
    <row r="190" spans="4:5" ht="14.25" customHeight="1">
      <c r="D190" s="253"/>
      <c r="E190" s="209"/>
    </row>
    <row r="191" spans="4:5" ht="14.25" customHeight="1">
      <c r="D191" s="253"/>
      <c r="E191" s="209"/>
    </row>
    <row r="192" spans="4:5" ht="14.25" customHeight="1">
      <c r="D192" s="253"/>
      <c r="E192" s="209"/>
    </row>
    <row r="193" spans="4:5" ht="14.25" customHeight="1">
      <c r="D193" s="253"/>
      <c r="E193" s="209"/>
    </row>
    <row r="194" spans="4:5" ht="14.25" customHeight="1">
      <c r="D194" s="253"/>
      <c r="E194" s="209"/>
    </row>
    <row r="195" spans="4:5" ht="14.25" customHeight="1">
      <c r="D195" s="253"/>
      <c r="E195" s="209"/>
    </row>
    <row r="196" spans="4:5" ht="14.25" customHeight="1">
      <c r="D196" s="253"/>
      <c r="E196" s="209"/>
    </row>
    <row r="197" spans="4:5" ht="14.25" customHeight="1">
      <c r="D197" s="253"/>
      <c r="E197" s="209"/>
    </row>
    <row r="198" spans="4:5" ht="14.25" customHeight="1">
      <c r="D198" s="253"/>
      <c r="E198" s="209"/>
    </row>
    <row r="199" spans="4:5" ht="14.25" customHeight="1">
      <c r="D199" s="253"/>
      <c r="E199" s="209"/>
    </row>
    <row r="200" spans="4:5" ht="14.25" customHeight="1">
      <c r="D200" s="253"/>
      <c r="E200" s="209"/>
    </row>
    <row r="201" spans="4:5" ht="14.25" customHeight="1">
      <c r="D201" s="253"/>
      <c r="E201" s="209"/>
    </row>
    <row r="202" spans="4:5" ht="14.25" customHeight="1">
      <c r="D202" s="253"/>
      <c r="E202" s="209"/>
    </row>
    <row r="203" spans="4:5" ht="14.25" customHeight="1">
      <c r="D203" s="253"/>
      <c r="E203" s="209"/>
    </row>
    <row r="204" spans="4:5" ht="14.25" customHeight="1">
      <c r="D204" s="253"/>
      <c r="E204" s="209"/>
    </row>
    <row r="205" spans="4:5" ht="14.25" customHeight="1">
      <c r="D205" s="253"/>
      <c r="E205" s="209"/>
    </row>
    <row r="206" spans="4:5" ht="14.25" customHeight="1">
      <c r="D206" s="253"/>
      <c r="E206" s="209"/>
    </row>
    <row r="207" spans="4:5" ht="14.25" customHeight="1">
      <c r="D207" s="253"/>
      <c r="E207" s="209"/>
    </row>
    <row r="208" spans="4:5" ht="14.25" customHeight="1">
      <c r="D208" s="253"/>
      <c r="E208" s="209"/>
    </row>
    <row r="209" spans="4:5" ht="14.25" customHeight="1">
      <c r="D209" s="253"/>
      <c r="E209" s="209"/>
    </row>
    <row r="210" spans="4:5" ht="14.25" customHeight="1">
      <c r="D210" s="253"/>
      <c r="E210" s="209"/>
    </row>
    <row r="211" spans="4:5" ht="14.25" customHeight="1">
      <c r="D211" s="253"/>
      <c r="E211" s="209"/>
    </row>
    <row r="212" spans="4:5" ht="14.25" customHeight="1">
      <c r="D212" s="253"/>
      <c r="E212" s="209"/>
    </row>
    <row r="213" spans="4:5" ht="14.25" customHeight="1">
      <c r="D213" s="253"/>
      <c r="E213" s="209"/>
    </row>
    <row r="214" spans="4:5" ht="14.25" customHeight="1">
      <c r="D214" s="253"/>
      <c r="E214" s="209"/>
    </row>
    <row r="215" spans="4:5" ht="14.25" customHeight="1">
      <c r="D215" s="253"/>
      <c r="E215" s="209"/>
    </row>
    <row r="216" spans="4:5" ht="14.25" customHeight="1">
      <c r="D216" s="253"/>
      <c r="E216" s="209"/>
    </row>
    <row r="217" spans="4:5" ht="14.25" customHeight="1">
      <c r="D217" s="253"/>
      <c r="E217" s="209"/>
    </row>
    <row r="218" spans="4:5" ht="14.25" customHeight="1">
      <c r="D218" s="253"/>
      <c r="E218" s="209"/>
    </row>
    <row r="219" spans="4:5" ht="14.25" customHeight="1">
      <c r="D219" s="253"/>
      <c r="E219" s="209"/>
    </row>
    <row r="220" spans="4:5" ht="14.25" customHeight="1">
      <c r="D220" s="253"/>
      <c r="E220" s="209"/>
    </row>
    <row r="221" spans="4:5" ht="14.25" customHeight="1">
      <c r="D221" s="253"/>
      <c r="E221" s="209"/>
    </row>
    <row r="222" spans="4:5" ht="14.25" customHeight="1">
      <c r="D222" s="253"/>
      <c r="E222" s="209"/>
    </row>
    <row r="223" spans="4:5" ht="14.25" customHeight="1">
      <c r="D223" s="253"/>
      <c r="E223" s="209"/>
    </row>
    <row r="224" spans="4:5" ht="14.25" customHeight="1">
      <c r="D224" s="253"/>
      <c r="E224" s="209"/>
    </row>
    <row r="225" spans="4:5" ht="14.25" customHeight="1">
      <c r="D225" s="253"/>
      <c r="E225" s="209"/>
    </row>
    <row r="226" spans="4:5" ht="14.25" customHeight="1">
      <c r="D226" s="253"/>
      <c r="E226" s="209"/>
    </row>
    <row r="227" spans="4:5" ht="14.25" customHeight="1">
      <c r="D227" s="253"/>
      <c r="E227" s="209"/>
    </row>
    <row r="228" spans="4:5" ht="14.25" customHeight="1">
      <c r="D228" s="253"/>
      <c r="E228" s="209"/>
    </row>
    <row r="229" spans="4:5" ht="14.25" customHeight="1">
      <c r="D229" s="253"/>
      <c r="E229" s="209"/>
    </row>
    <row r="230" spans="4:5" ht="14.25" customHeight="1">
      <c r="D230" s="253"/>
      <c r="E230" s="209"/>
    </row>
    <row r="231" spans="4:5" ht="14.25" customHeight="1">
      <c r="D231" s="253"/>
      <c r="E231" s="209"/>
    </row>
    <row r="232" spans="4:5" ht="14.25" customHeight="1">
      <c r="D232" s="253"/>
      <c r="E232" s="209"/>
    </row>
    <row r="233" spans="4:5" ht="14.25" customHeight="1">
      <c r="D233" s="253"/>
      <c r="E233" s="209"/>
    </row>
    <row r="234" spans="4:5" ht="14.25" customHeight="1">
      <c r="D234" s="253"/>
      <c r="E234" s="209"/>
    </row>
    <row r="235" spans="4:5" ht="14.25" customHeight="1">
      <c r="D235" s="253"/>
      <c r="E235" s="209"/>
    </row>
    <row r="236" spans="4:5" ht="14.25" customHeight="1">
      <c r="D236" s="253"/>
      <c r="E236" s="209"/>
    </row>
    <row r="237" spans="4:5" ht="14.25" customHeight="1">
      <c r="D237" s="253"/>
      <c r="E237" s="209"/>
    </row>
    <row r="238" spans="4:5" ht="14.25" customHeight="1">
      <c r="D238" s="253"/>
      <c r="E238" s="209"/>
    </row>
    <row r="239" spans="4:5" ht="14.25" customHeight="1">
      <c r="D239" s="253"/>
      <c r="E239" s="209"/>
    </row>
    <row r="240" spans="4:5" ht="14.25" customHeight="1">
      <c r="D240" s="253"/>
      <c r="E240" s="209"/>
    </row>
    <row r="241" spans="4:5" ht="14.25" customHeight="1">
      <c r="D241" s="253"/>
      <c r="E241" s="209"/>
    </row>
    <row r="242" spans="4:5" ht="14.25" customHeight="1">
      <c r="D242" s="253"/>
      <c r="E242" s="209"/>
    </row>
    <row r="243" spans="4:5" ht="14.25" customHeight="1">
      <c r="D243" s="253"/>
      <c r="E243" s="209"/>
    </row>
    <row r="244" spans="4:5" ht="14.25" customHeight="1">
      <c r="D244" s="253"/>
      <c r="E244" s="209"/>
    </row>
    <row r="245" spans="4:5" ht="14.25" customHeight="1">
      <c r="D245" s="253"/>
      <c r="E245" s="209"/>
    </row>
    <row r="246" spans="4:5" ht="14.25" customHeight="1">
      <c r="D246" s="253"/>
      <c r="E246" s="209"/>
    </row>
    <row r="247" spans="4:5" ht="14.25" customHeight="1">
      <c r="D247" s="253"/>
      <c r="E247" s="209"/>
    </row>
    <row r="248" spans="4:5" ht="14.25" customHeight="1">
      <c r="D248" s="253"/>
      <c r="E248" s="209"/>
    </row>
    <row r="249" spans="4:5" ht="14.25" customHeight="1">
      <c r="D249" s="253"/>
      <c r="E249" s="209"/>
    </row>
    <row r="250" spans="4:5" ht="14.25" customHeight="1">
      <c r="D250" s="253"/>
      <c r="E250" s="209"/>
    </row>
    <row r="251" spans="4:5" ht="14.25" customHeight="1">
      <c r="D251" s="253"/>
      <c r="E251" s="209"/>
    </row>
    <row r="252" spans="4:5" ht="14.25" customHeight="1">
      <c r="D252" s="253"/>
      <c r="E252" s="209"/>
    </row>
    <row r="253" spans="4:5" ht="14.25" customHeight="1">
      <c r="D253" s="253"/>
      <c r="E253" s="209"/>
    </row>
    <row r="254" spans="4:5" ht="14.25" customHeight="1">
      <c r="D254" s="253"/>
      <c r="E254" s="209"/>
    </row>
    <row r="255" spans="4:5" ht="14.25" customHeight="1">
      <c r="D255" s="253"/>
      <c r="E255" s="209"/>
    </row>
    <row r="256" spans="4:5" ht="14.25" customHeight="1">
      <c r="D256" s="253"/>
      <c r="E256" s="209"/>
    </row>
    <row r="257" spans="4:5" ht="14.25" customHeight="1">
      <c r="D257" s="253"/>
      <c r="E257" s="209"/>
    </row>
    <row r="258" spans="4:5" ht="14.25" customHeight="1">
      <c r="D258" s="253"/>
      <c r="E258" s="209"/>
    </row>
    <row r="259" spans="4:5" ht="14.25" customHeight="1">
      <c r="D259" s="253"/>
      <c r="E259" s="209"/>
    </row>
    <row r="260" spans="4:5" ht="14.25" customHeight="1">
      <c r="D260" s="253"/>
      <c r="E260" s="209"/>
    </row>
    <row r="261" spans="4:5" ht="14.25" customHeight="1">
      <c r="D261" s="253"/>
      <c r="E261" s="209"/>
    </row>
    <row r="262" spans="4:5" ht="14.25" customHeight="1">
      <c r="D262" s="253"/>
      <c r="E262" s="209"/>
    </row>
    <row r="263" spans="4:5" ht="14.25" customHeight="1">
      <c r="D263" s="253"/>
      <c r="E263" s="209"/>
    </row>
    <row r="264" spans="4:5" ht="14.25" customHeight="1">
      <c r="D264" s="253"/>
      <c r="E264" s="209"/>
    </row>
    <row r="265" spans="4:5" ht="14.25" customHeight="1">
      <c r="D265" s="253"/>
      <c r="E265" s="209"/>
    </row>
    <row r="266" spans="4:5" ht="14.25" customHeight="1">
      <c r="D266" s="253"/>
      <c r="E266" s="209"/>
    </row>
    <row r="267" spans="4:5" ht="14.25" customHeight="1">
      <c r="D267" s="253"/>
      <c r="E267" s="209"/>
    </row>
    <row r="268" spans="4:5" ht="14.25" customHeight="1">
      <c r="D268" s="253"/>
      <c r="E268" s="209"/>
    </row>
    <row r="269" spans="4:5" ht="14.25" customHeight="1">
      <c r="D269" s="253"/>
      <c r="E269" s="209"/>
    </row>
    <row r="270" spans="4:5" ht="14.25" customHeight="1">
      <c r="D270" s="253"/>
      <c r="E270" s="209"/>
    </row>
    <row r="271" spans="4:5" ht="14.25" customHeight="1">
      <c r="D271" s="253"/>
      <c r="E271" s="209"/>
    </row>
    <row r="272" spans="4:5" ht="14.25" customHeight="1">
      <c r="D272" s="253"/>
      <c r="E272" s="209"/>
    </row>
    <row r="273" spans="4:5" ht="14.25" customHeight="1">
      <c r="D273" s="253"/>
      <c r="E273" s="209"/>
    </row>
    <row r="274" spans="4:5" ht="14.25" customHeight="1">
      <c r="D274" s="253"/>
      <c r="E274" s="209"/>
    </row>
    <row r="275" spans="4:5" ht="14.25" customHeight="1">
      <c r="D275" s="253"/>
      <c r="E275" s="209"/>
    </row>
    <row r="276" spans="4:5" ht="14.25" customHeight="1">
      <c r="D276" s="253"/>
      <c r="E276" s="209"/>
    </row>
    <row r="277" spans="4:5" ht="14.25" customHeight="1">
      <c r="D277" s="253"/>
      <c r="E277" s="209"/>
    </row>
    <row r="278" spans="4:5" ht="14.25" customHeight="1">
      <c r="D278" s="253"/>
      <c r="E278" s="209"/>
    </row>
    <row r="279" spans="4:5" ht="14.25" customHeight="1">
      <c r="D279" s="253"/>
      <c r="E279" s="209"/>
    </row>
    <row r="280" spans="4:5" ht="14.25" customHeight="1">
      <c r="D280" s="253"/>
      <c r="E280" s="209"/>
    </row>
    <row r="281" spans="4:5" ht="14.25" customHeight="1">
      <c r="D281" s="253"/>
      <c r="E281" s="209"/>
    </row>
    <row r="282" spans="4:5" ht="14.25" customHeight="1">
      <c r="D282" s="253"/>
      <c r="E282" s="209"/>
    </row>
    <row r="283" spans="4:5" ht="14.25" customHeight="1">
      <c r="D283" s="253"/>
      <c r="E283" s="209"/>
    </row>
    <row r="284" spans="4:5" ht="14.25" customHeight="1">
      <c r="D284" s="253"/>
      <c r="E284" s="209"/>
    </row>
    <row r="285" spans="4:5" ht="14.25" customHeight="1">
      <c r="D285" s="253"/>
      <c r="E285" s="209"/>
    </row>
    <row r="286" spans="4:5" ht="14.25" customHeight="1">
      <c r="D286" s="253"/>
      <c r="E286" s="209"/>
    </row>
    <row r="287" spans="4:5" ht="14.25" customHeight="1">
      <c r="D287" s="253"/>
      <c r="E287" s="209"/>
    </row>
    <row r="288" spans="4:5" ht="14.25" customHeight="1">
      <c r="D288" s="253"/>
      <c r="E288" s="209"/>
    </row>
    <row r="289" spans="4:5" ht="14.25" customHeight="1">
      <c r="D289" s="253"/>
      <c r="E289" s="209"/>
    </row>
    <row r="290" spans="4:5" ht="14.25" customHeight="1">
      <c r="D290" s="253"/>
      <c r="E290" s="209"/>
    </row>
    <row r="291" spans="4:5" ht="14.25" customHeight="1">
      <c r="D291" s="253"/>
      <c r="E291" s="209"/>
    </row>
    <row r="292" spans="4:5" ht="14.25" customHeight="1">
      <c r="D292" s="253"/>
      <c r="E292" s="209"/>
    </row>
    <row r="293" spans="4:5" ht="14.25" customHeight="1">
      <c r="D293" s="253"/>
      <c r="E293" s="209"/>
    </row>
    <row r="294" spans="4:5" ht="14.25" customHeight="1">
      <c r="D294" s="253"/>
      <c r="E294" s="209"/>
    </row>
    <row r="295" spans="4:5" ht="14.25" customHeight="1">
      <c r="D295" s="253"/>
      <c r="E295" s="209"/>
    </row>
    <row r="296" spans="4:5" ht="14.25" customHeight="1">
      <c r="D296" s="253"/>
      <c r="E296" s="209"/>
    </row>
    <row r="297" spans="4:5" ht="14.25" customHeight="1">
      <c r="D297" s="253"/>
      <c r="E297" s="209"/>
    </row>
    <row r="298" spans="4:5" ht="14.25" customHeight="1">
      <c r="D298" s="253"/>
      <c r="E298" s="209"/>
    </row>
    <row r="299" spans="4:5" ht="14.25" customHeight="1">
      <c r="D299" s="253"/>
      <c r="E299" s="209"/>
    </row>
    <row r="300" spans="4:5" ht="14.25" customHeight="1">
      <c r="D300" s="253"/>
      <c r="E300" s="209"/>
    </row>
    <row r="301" spans="4:5" ht="14.25" customHeight="1">
      <c r="D301" s="253"/>
      <c r="E301" s="209"/>
    </row>
    <row r="302" spans="4:5" ht="14.25" customHeight="1">
      <c r="D302" s="253"/>
      <c r="E302" s="209"/>
    </row>
    <row r="303" spans="4:5" ht="14.25" customHeight="1">
      <c r="D303" s="253"/>
      <c r="E303" s="209"/>
    </row>
    <row r="304" spans="4:5" ht="14.25" customHeight="1">
      <c r="D304" s="253"/>
      <c r="E304" s="209"/>
    </row>
    <row r="305" spans="4:5" ht="14.25" customHeight="1">
      <c r="D305" s="253"/>
      <c r="E305" s="209"/>
    </row>
    <row r="306" spans="4:5" ht="14.25" customHeight="1">
      <c r="D306" s="253"/>
      <c r="E306" s="209"/>
    </row>
    <row r="307" spans="4:5" ht="14.25" customHeight="1">
      <c r="D307" s="253"/>
      <c r="E307" s="209"/>
    </row>
    <row r="308" spans="4:5" ht="14.25" customHeight="1">
      <c r="D308" s="253"/>
      <c r="E308" s="209"/>
    </row>
    <row r="309" spans="4:5" ht="14.25" customHeight="1">
      <c r="D309" s="253"/>
      <c r="E309" s="209"/>
    </row>
    <row r="310" spans="4:5" ht="14.25" customHeight="1">
      <c r="D310" s="253"/>
      <c r="E310" s="209"/>
    </row>
    <row r="311" spans="4:5" ht="14.25" customHeight="1">
      <c r="D311" s="253"/>
      <c r="E311" s="209"/>
    </row>
    <row r="312" spans="4:5" ht="14.25" customHeight="1">
      <c r="D312" s="253"/>
      <c r="E312" s="209"/>
    </row>
    <row r="313" spans="4:5" ht="14.25" customHeight="1">
      <c r="D313" s="253"/>
      <c r="E313" s="209"/>
    </row>
    <row r="314" spans="4:5" ht="14.25" customHeight="1">
      <c r="D314" s="253"/>
      <c r="E314" s="209"/>
    </row>
    <row r="315" spans="4:5" ht="14.25" customHeight="1">
      <c r="D315" s="253"/>
      <c r="E315" s="209"/>
    </row>
    <row r="316" spans="4:5" ht="14.25" customHeight="1">
      <c r="D316" s="253"/>
      <c r="E316" s="209"/>
    </row>
    <row r="317" spans="4:5" ht="14.25" customHeight="1">
      <c r="D317" s="253"/>
      <c r="E317" s="209"/>
    </row>
    <row r="318" spans="4:5" ht="14.25" customHeight="1">
      <c r="D318" s="253"/>
      <c r="E318" s="209"/>
    </row>
    <row r="319" spans="4:5" ht="14.25" customHeight="1">
      <c r="D319" s="253"/>
      <c r="E319" s="209"/>
    </row>
    <row r="320" spans="4:5" ht="14.25" customHeight="1">
      <c r="D320" s="253"/>
      <c r="E320" s="209"/>
    </row>
    <row r="321" spans="4:5" ht="14.25" customHeight="1">
      <c r="D321" s="253"/>
      <c r="E321" s="209"/>
    </row>
    <row r="322" spans="4:5" ht="14.25" customHeight="1">
      <c r="D322" s="253"/>
      <c r="E322" s="209"/>
    </row>
    <row r="323" spans="4:5" ht="14.25" customHeight="1">
      <c r="D323" s="253"/>
      <c r="E323" s="209"/>
    </row>
    <row r="324" spans="4:5" ht="14.25" customHeight="1">
      <c r="D324" s="253"/>
      <c r="E324" s="209"/>
    </row>
    <row r="325" spans="4:5" ht="14.25" customHeight="1">
      <c r="D325" s="253"/>
      <c r="E325" s="209"/>
    </row>
    <row r="326" spans="4:5" ht="14.25" customHeight="1">
      <c r="D326" s="253"/>
      <c r="E326" s="209"/>
    </row>
    <row r="327" spans="4:5" ht="14.25" customHeight="1">
      <c r="D327" s="253"/>
      <c r="E327" s="209"/>
    </row>
    <row r="328" spans="4:5" ht="14.25" customHeight="1">
      <c r="D328" s="253"/>
      <c r="E328" s="209"/>
    </row>
    <row r="329" spans="4:5" ht="14.25" customHeight="1">
      <c r="D329" s="253"/>
      <c r="E329" s="209"/>
    </row>
    <row r="330" spans="4:5" ht="14.25" customHeight="1">
      <c r="D330" s="253"/>
      <c r="E330" s="209"/>
    </row>
    <row r="331" spans="4:5" ht="14.25" customHeight="1">
      <c r="D331" s="253"/>
      <c r="E331" s="209"/>
    </row>
    <row r="332" spans="4:5" ht="14.25" customHeight="1">
      <c r="D332" s="253"/>
      <c r="E332" s="209"/>
    </row>
    <row r="333" spans="4:5" ht="14.25" customHeight="1">
      <c r="D333" s="253"/>
      <c r="E333" s="209"/>
    </row>
    <row r="334" spans="4:5" ht="14.25" customHeight="1">
      <c r="D334" s="253"/>
      <c r="E334" s="209"/>
    </row>
    <row r="335" spans="4:5" ht="14.25" customHeight="1">
      <c r="D335" s="253"/>
      <c r="E335" s="209"/>
    </row>
    <row r="336" spans="4:5" ht="14.25" customHeight="1">
      <c r="D336" s="253"/>
      <c r="E336" s="209"/>
    </row>
    <row r="337" spans="4:5" ht="14.25" customHeight="1">
      <c r="D337" s="253"/>
      <c r="E337" s="209"/>
    </row>
    <row r="338" spans="4:5" ht="14.25" customHeight="1">
      <c r="D338" s="253"/>
      <c r="E338" s="209"/>
    </row>
    <row r="339" spans="4:5" ht="14.25" customHeight="1">
      <c r="D339" s="253"/>
      <c r="E339" s="209"/>
    </row>
    <row r="340" spans="4:5" ht="14.25" customHeight="1">
      <c r="D340" s="253"/>
      <c r="E340" s="209"/>
    </row>
    <row r="341" spans="4:5" ht="14.25" customHeight="1">
      <c r="D341" s="253"/>
      <c r="E341" s="209"/>
    </row>
    <row r="342" spans="4:5" ht="14.25" customHeight="1">
      <c r="D342" s="253"/>
      <c r="E342" s="209"/>
    </row>
    <row r="343" spans="4:5" ht="14.25" customHeight="1">
      <c r="D343" s="253"/>
      <c r="E343" s="209"/>
    </row>
    <row r="344" spans="4:5" ht="14.25" customHeight="1">
      <c r="D344" s="253"/>
      <c r="E344" s="209"/>
    </row>
    <row r="345" spans="4:5" ht="14.25" customHeight="1">
      <c r="D345" s="253"/>
      <c r="E345" s="209"/>
    </row>
    <row r="346" spans="4:5" ht="14.25" customHeight="1">
      <c r="D346" s="253"/>
      <c r="E346" s="209"/>
    </row>
    <row r="347" spans="4:5" ht="14.25" customHeight="1">
      <c r="D347" s="253"/>
      <c r="E347" s="209"/>
    </row>
    <row r="348" spans="4:5" ht="14.25" customHeight="1">
      <c r="D348" s="253"/>
      <c r="E348" s="209"/>
    </row>
    <row r="349" spans="4:5" ht="14.25" customHeight="1">
      <c r="D349" s="253"/>
      <c r="E349" s="209"/>
    </row>
    <row r="350" spans="4:5" ht="14.25" customHeight="1">
      <c r="D350" s="253"/>
      <c r="E350" s="209"/>
    </row>
    <row r="351" spans="4:5" ht="14.25" customHeight="1">
      <c r="D351" s="253"/>
      <c r="E351" s="209"/>
    </row>
    <row r="352" spans="4:5" ht="14.25" customHeight="1">
      <c r="D352" s="253"/>
      <c r="E352" s="209"/>
    </row>
    <row r="353" spans="4:5" ht="14.25" customHeight="1">
      <c r="D353" s="253"/>
      <c r="E353" s="209"/>
    </row>
    <row r="354" spans="4:5" ht="14.25" customHeight="1">
      <c r="D354" s="253"/>
      <c r="E354" s="209"/>
    </row>
    <row r="355" spans="4:5" ht="14.25" customHeight="1">
      <c r="D355" s="253"/>
      <c r="E355" s="209"/>
    </row>
    <row r="356" spans="4:5" ht="14.25" customHeight="1">
      <c r="D356" s="253"/>
      <c r="E356" s="209"/>
    </row>
    <row r="357" spans="4:5" ht="14.25" customHeight="1">
      <c r="D357" s="253"/>
      <c r="E357" s="209"/>
    </row>
    <row r="358" spans="4:5" ht="14.25" customHeight="1">
      <c r="D358" s="253"/>
      <c r="E358" s="209"/>
    </row>
    <row r="359" spans="4:5" ht="14.25" customHeight="1">
      <c r="D359" s="253"/>
      <c r="E359" s="209"/>
    </row>
    <row r="360" spans="4:5" ht="14.25" customHeight="1">
      <c r="D360" s="253"/>
      <c r="E360" s="209"/>
    </row>
    <row r="361" spans="4:5" ht="14.25" customHeight="1">
      <c r="D361" s="253"/>
      <c r="E361" s="209"/>
    </row>
    <row r="362" spans="4:5" ht="14.25" customHeight="1">
      <c r="D362" s="253"/>
      <c r="E362" s="209"/>
    </row>
    <row r="363" spans="4:5" ht="14.25" customHeight="1">
      <c r="D363" s="253"/>
      <c r="E363" s="209"/>
    </row>
    <row r="364" spans="4:5" ht="14.25" customHeight="1">
      <c r="D364" s="253"/>
      <c r="E364" s="209"/>
    </row>
    <row r="365" spans="4:5" ht="14.25" customHeight="1">
      <c r="D365" s="253"/>
      <c r="E365" s="209"/>
    </row>
    <row r="366" spans="4:5" ht="14.25" customHeight="1">
      <c r="D366" s="253"/>
      <c r="E366" s="209"/>
    </row>
    <row r="367" spans="4:5" ht="14.25" customHeight="1">
      <c r="D367" s="253"/>
      <c r="E367" s="209"/>
    </row>
    <row r="368" spans="4:5" ht="14.25" customHeight="1">
      <c r="D368" s="253"/>
      <c r="E368" s="209"/>
    </row>
    <row r="369" spans="4:5" ht="14.25" customHeight="1">
      <c r="D369" s="253"/>
      <c r="E369" s="209"/>
    </row>
    <row r="370" spans="4:5" ht="14.25" customHeight="1">
      <c r="D370" s="253"/>
      <c r="E370" s="209"/>
    </row>
    <row r="371" spans="4:5" ht="14.25" customHeight="1">
      <c r="D371" s="253"/>
      <c r="E371" s="209"/>
    </row>
    <row r="372" spans="4:5" ht="14.25" customHeight="1">
      <c r="D372" s="253"/>
      <c r="E372" s="209"/>
    </row>
    <row r="373" spans="4:5" ht="14.25" customHeight="1">
      <c r="D373" s="253"/>
      <c r="E373" s="209"/>
    </row>
    <row r="374" spans="4:5" ht="14.25" customHeight="1">
      <c r="D374" s="253"/>
      <c r="E374" s="209"/>
    </row>
    <row r="375" spans="4:5" ht="14.25" customHeight="1">
      <c r="D375" s="253"/>
      <c r="E375" s="209"/>
    </row>
    <row r="376" spans="4:5" ht="14.25" customHeight="1">
      <c r="D376" s="253"/>
      <c r="E376" s="209"/>
    </row>
    <row r="377" spans="4:5" ht="14.25" customHeight="1">
      <c r="D377" s="253"/>
      <c r="E377" s="209"/>
    </row>
    <row r="378" spans="4:5" ht="14.25" customHeight="1">
      <c r="D378" s="253"/>
      <c r="E378" s="209"/>
    </row>
    <row r="379" spans="4:5" ht="14.25" customHeight="1">
      <c r="D379" s="253"/>
      <c r="E379" s="209"/>
    </row>
    <row r="380" spans="4:5" ht="14.25" customHeight="1">
      <c r="D380" s="253"/>
      <c r="E380" s="209"/>
    </row>
    <row r="381" spans="4:5" ht="14.25" customHeight="1">
      <c r="D381" s="253"/>
      <c r="E381" s="209"/>
    </row>
    <row r="382" spans="4:5" ht="14.25" customHeight="1">
      <c r="D382" s="253"/>
      <c r="E382" s="209"/>
    </row>
    <row r="383" spans="4:5" ht="14.25" customHeight="1">
      <c r="D383" s="253"/>
      <c r="E383" s="209"/>
    </row>
    <row r="384" spans="4:5" ht="14.25" customHeight="1">
      <c r="D384" s="253"/>
      <c r="E384" s="209"/>
    </row>
    <row r="385" spans="4:5" ht="14.25" customHeight="1">
      <c r="D385" s="253"/>
      <c r="E385" s="209"/>
    </row>
    <row r="386" spans="4:5" ht="14.25" customHeight="1">
      <c r="D386" s="253"/>
      <c r="E386" s="209"/>
    </row>
    <row r="387" spans="4:5" ht="14.25" customHeight="1">
      <c r="D387" s="253"/>
      <c r="E387" s="209"/>
    </row>
    <row r="388" spans="4:5" ht="14.25" customHeight="1">
      <c r="D388" s="253"/>
      <c r="E388" s="209"/>
    </row>
    <row r="389" spans="4:5" ht="14.25" customHeight="1">
      <c r="D389" s="253"/>
      <c r="E389" s="209"/>
    </row>
    <row r="390" spans="4:5" ht="14.25" customHeight="1">
      <c r="D390" s="253"/>
      <c r="E390" s="209"/>
    </row>
    <row r="391" spans="4:5" ht="14.25" customHeight="1">
      <c r="D391" s="253"/>
      <c r="E391" s="209"/>
    </row>
    <row r="392" spans="4:5" ht="14.25" customHeight="1">
      <c r="D392" s="253"/>
      <c r="E392" s="209"/>
    </row>
    <row r="393" spans="4:5" ht="14.25" customHeight="1">
      <c r="D393" s="253"/>
      <c r="E393" s="209"/>
    </row>
    <row r="394" spans="4:5" ht="14.25" customHeight="1">
      <c r="D394" s="253"/>
      <c r="E394" s="209"/>
    </row>
    <row r="395" spans="4:5" ht="14.25" customHeight="1">
      <c r="D395" s="253"/>
      <c r="E395" s="209"/>
    </row>
    <row r="396" spans="4:5" ht="14.25" customHeight="1">
      <c r="D396" s="253"/>
      <c r="E396" s="209"/>
    </row>
    <row r="397" spans="4:5" ht="14.25" customHeight="1">
      <c r="D397" s="253"/>
      <c r="E397" s="209"/>
    </row>
    <row r="398" spans="4:5" ht="14.25" customHeight="1">
      <c r="D398" s="253"/>
      <c r="E398" s="209"/>
    </row>
    <row r="399" spans="4:5" ht="14.25" customHeight="1">
      <c r="D399" s="253"/>
      <c r="E399" s="209"/>
    </row>
    <row r="400" spans="4:5" ht="14.25" customHeight="1">
      <c r="D400" s="253"/>
      <c r="E400" s="209"/>
    </row>
    <row r="401" spans="4:5" ht="14.25" customHeight="1">
      <c r="D401" s="253"/>
      <c r="E401" s="209"/>
    </row>
    <row r="402" spans="4:5" ht="14.25" customHeight="1">
      <c r="D402" s="253"/>
      <c r="E402" s="209"/>
    </row>
    <row r="403" spans="4:5" ht="14.25" customHeight="1">
      <c r="D403" s="253"/>
      <c r="E403" s="209"/>
    </row>
    <row r="404" spans="4:5" ht="14.25" customHeight="1">
      <c r="D404" s="253"/>
      <c r="E404" s="209"/>
    </row>
    <row r="405" spans="4:5" ht="14.25" customHeight="1">
      <c r="D405" s="253"/>
      <c r="E405" s="209"/>
    </row>
    <row r="406" spans="4:5" ht="14.25" customHeight="1">
      <c r="D406" s="253"/>
      <c r="E406" s="209"/>
    </row>
    <row r="407" spans="4:5" ht="14.25" customHeight="1">
      <c r="D407" s="253"/>
      <c r="E407" s="209"/>
    </row>
    <row r="408" spans="4:5" ht="14.25" customHeight="1">
      <c r="D408" s="253"/>
      <c r="E408" s="209"/>
    </row>
    <row r="409" spans="4:5" ht="14.25" customHeight="1">
      <c r="D409" s="253"/>
      <c r="E409" s="209"/>
    </row>
    <row r="410" spans="4:5" ht="14.25" customHeight="1">
      <c r="D410" s="253"/>
      <c r="E410" s="209"/>
    </row>
    <row r="411" spans="4:5" ht="14.25" customHeight="1">
      <c r="D411" s="253"/>
      <c r="E411" s="209"/>
    </row>
    <row r="412" spans="4:5" ht="14.25" customHeight="1">
      <c r="D412" s="253"/>
      <c r="E412" s="209"/>
    </row>
    <row r="413" spans="4:5" ht="14.25" customHeight="1">
      <c r="D413" s="253"/>
      <c r="E413" s="209"/>
    </row>
    <row r="414" spans="4:5" ht="14.25" customHeight="1">
      <c r="D414" s="253"/>
      <c r="E414" s="209"/>
    </row>
    <row r="415" spans="4:5" ht="14.25" customHeight="1">
      <c r="D415" s="253"/>
      <c r="E415" s="209"/>
    </row>
    <row r="416" spans="4:5" ht="14.25" customHeight="1">
      <c r="D416" s="253"/>
      <c r="E416" s="209"/>
    </row>
    <row r="417" spans="4:5" ht="14.25" customHeight="1">
      <c r="D417" s="253"/>
      <c r="E417" s="209"/>
    </row>
    <row r="418" spans="4:5" ht="14.25" customHeight="1">
      <c r="D418" s="253"/>
      <c r="E418" s="209"/>
    </row>
    <row r="419" spans="4:5" ht="14.25" customHeight="1">
      <c r="D419" s="253"/>
      <c r="E419" s="209"/>
    </row>
    <row r="420" spans="4:5" ht="14.25" customHeight="1">
      <c r="D420" s="253"/>
      <c r="E420" s="209"/>
    </row>
    <row r="421" spans="4:5" ht="14.25" customHeight="1">
      <c r="D421" s="253"/>
      <c r="E421" s="209"/>
    </row>
    <row r="422" spans="4:5" ht="14.25" customHeight="1">
      <c r="D422" s="253"/>
      <c r="E422" s="209"/>
    </row>
    <row r="423" spans="4:5" ht="14.25" customHeight="1">
      <c r="D423" s="253"/>
      <c r="E423" s="209"/>
    </row>
    <row r="424" spans="4:5" ht="14.25" customHeight="1">
      <c r="D424" s="253"/>
      <c r="E424" s="209"/>
    </row>
    <row r="425" spans="4:5" ht="14.25" customHeight="1">
      <c r="D425" s="253"/>
      <c r="E425" s="209"/>
    </row>
    <row r="426" spans="4:5" ht="14.25" customHeight="1">
      <c r="D426" s="253"/>
      <c r="E426" s="209"/>
    </row>
    <row r="427" spans="4:5" ht="14.25" customHeight="1">
      <c r="D427" s="253"/>
      <c r="E427" s="209"/>
    </row>
    <row r="428" spans="4:5" ht="14.25" customHeight="1">
      <c r="D428" s="253"/>
      <c r="E428" s="209"/>
    </row>
    <row r="429" spans="4:5" ht="14.25" customHeight="1">
      <c r="D429" s="253"/>
      <c r="E429" s="209"/>
    </row>
    <row r="430" spans="4:5" ht="14.25" customHeight="1">
      <c r="D430" s="253"/>
      <c r="E430" s="209"/>
    </row>
    <row r="431" spans="4:5" ht="14.25" customHeight="1">
      <c r="D431" s="253"/>
      <c r="E431" s="209"/>
    </row>
    <row r="432" spans="4:5" ht="14.25" customHeight="1">
      <c r="D432" s="253"/>
      <c r="E432" s="209"/>
    </row>
    <row r="433" spans="4:5" ht="14.25" customHeight="1">
      <c r="D433" s="253"/>
      <c r="E433" s="209"/>
    </row>
    <row r="434" spans="4:5" ht="14.25" customHeight="1">
      <c r="D434" s="253"/>
      <c r="E434" s="209"/>
    </row>
    <row r="435" spans="4:5" ht="14.25" customHeight="1">
      <c r="D435" s="253"/>
      <c r="E435" s="209"/>
    </row>
    <row r="436" spans="4:5" ht="14.25" customHeight="1">
      <c r="D436" s="253"/>
      <c r="E436" s="209"/>
    </row>
    <row r="437" spans="4:5" ht="14.25" customHeight="1">
      <c r="D437" s="253"/>
      <c r="E437" s="209"/>
    </row>
    <row r="438" spans="4:5" ht="14.25" customHeight="1">
      <c r="D438" s="253"/>
      <c r="E438" s="209"/>
    </row>
    <row r="439" spans="4:5" ht="14.25" customHeight="1">
      <c r="D439" s="253"/>
      <c r="E439" s="209"/>
    </row>
    <row r="440" spans="4:5" ht="14.25" customHeight="1">
      <c r="D440" s="253"/>
      <c r="E440" s="209"/>
    </row>
    <row r="441" spans="4:5" ht="14.25" customHeight="1">
      <c r="D441" s="253"/>
      <c r="E441" s="209"/>
    </row>
    <row r="442" spans="4:5" ht="14.25" customHeight="1">
      <c r="D442" s="253"/>
      <c r="E442" s="209"/>
    </row>
    <row r="443" spans="4:5" ht="14.25" customHeight="1">
      <c r="D443" s="253"/>
      <c r="E443" s="209"/>
    </row>
    <row r="444" spans="4:5" ht="14.25" customHeight="1">
      <c r="D444" s="253"/>
      <c r="E444" s="209"/>
    </row>
    <row r="445" spans="4:5" ht="14.25" customHeight="1">
      <c r="D445" s="253"/>
      <c r="E445" s="209"/>
    </row>
    <row r="446" spans="4:5" ht="14.25" customHeight="1">
      <c r="D446" s="253"/>
      <c r="E446" s="209"/>
    </row>
    <row r="447" spans="4:5" ht="14.25" customHeight="1">
      <c r="D447" s="253"/>
      <c r="E447" s="209"/>
    </row>
    <row r="448" spans="4:5" ht="14.25" customHeight="1">
      <c r="D448" s="253"/>
      <c r="E448" s="209"/>
    </row>
    <row r="449" spans="4:5" ht="14.25" customHeight="1">
      <c r="D449" s="253"/>
      <c r="E449" s="209"/>
    </row>
    <row r="450" spans="4:5" ht="14.25" customHeight="1">
      <c r="D450" s="253"/>
      <c r="E450" s="209"/>
    </row>
    <row r="451" spans="4:5" ht="14.25" customHeight="1">
      <c r="D451" s="253"/>
      <c r="E451" s="209"/>
    </row>
    <row r="452" spans="4:5" ht="14.25" customHeight="1">
      <c r="D452" s="253"/>
      <c r="E452" s="209"/>
    </row>
    <row r="453" spans="4:5" ht="14.25" customHeight="1">
      <c r="D453" s="253"/>
      <c r="E453" s="209"/>
    </row>
    <row r="454" spans="4:5" ht="14.25" customHeight="1">
      <c r="D454" s="253"/>
      <c r="E454" s="209"/>
    </row>
    <row r="455" spans="4:5" ht="14.25" customHeight="1">
      <c r="D455" s="253"/>
      <c r="E455" s="209"/>
    </row>
    <row r="456" spans="4:5" ht="14.25" customHeight="1">
      <c r="D456" s="253"/>
      <c r="E456" s="209"/>
    </row>
    <row r="457" spans="4:5" ht="14.25" customHeight="1">
      <c r="D457" s="253"/>
      <c r="E457" s="209"/>
    </row>
    <row r="458" spans="4:5" ht="14.25" customHeight="1">
      <c r="D458" s="253"/>
      <c r="E458" s="209"/>
    </row>
    <row r="459" spans="4:5" ht="14.25" customHeight="1">
      <c r="D459" s="253"/>
      <c r="E459" s="209"/>
    </row>
    <row r="460" spans="4:5" ht="14.25" customHeight="1">
      <c r="D460" s="253"/>
      <c r="E460" s="209"/>
    </row>
    <row r="461" spans="4:5" ht="14.25" customHeight="1">
      <c r="D461" s="253"/>
      <c r="E461" s="209"/>
    </row>
    <row r="462" spans="4:5" ht="14.25" customHeight="1">
      <c r="D462" s="253"/>
      <c r="E462" s="209"/>
    </row>
    <row r="463" spans="4:5" ht="14.25" customHeight="1">
      <c r="D463" s="253"/>
      <c r="E463" s="209"/>
    </row>
    <row r="464" spans="4:5" ht="14.25" customHeight="1">
      <c r="D464" s="253"/>
      <c r="E464" s="209"/>
    </row>
    <row r="465" spans="4:5" ht="14.25" customHeight="1">
      <c r="D465" s="253"/>
      <c r="E465" s="209"/>
    </row>
    <row r="466" spans="4:5" ht="14.25" customHeight="1">
      <c r="D466" s="253"/>
      <c r="E466" s="209"/>
    </row>
    <row r="467" spans="4:5" ht="14.25" customHeight="1">
      <c r="D467" s="253"/>
      <c r="E467" s="209"/>
    </row>
    <row r="468" spans="4:5" ht="14.25" customHeight="1">
      <c r="D468" s="253"/>
      <c r="E468" s="209"/>
    </row>
    <row r="469" spans="4:5" ht="14.25" customHeight="1">
      <c r="D469" s="253"/>
      <c r="E469" s="209"/>
    </row>
    <row r="470" spans="4:5" ht="14.25" customHeight="1">
      <c r="D470" s="253"/>
      <c r="E470" s="209"/>
    </row>
    <row r="471" spans="4:5" ht="14.25" customHeight="1">
      <c r="D471" s="253"/>
      <c r="E471" s="209"/>
    </row>
    <row r="472" spans="4:5" ht="14.25" customHeight="1">
      <c r="D472" s="253"/>
      <c r="E472" s="209"/>
    </row>
    <row r="473" spans="4:5" ht="14.25" customHeight="1">
      <c r="D473" s="253"/>
      <c r="E473" s="209"/>
    </row>
    <row r="474" spans="4:5" ht="14.25" customHeight="1">
      <c r="D474" s="253"/>
      <c r="E474" s="209"/>
    </row>
    <row r="475" spans="4:5" ht="14.25" customHeight="1">
      <c r="D475" s="253"/>
      <c r="E475" s="209"/>
    </row>
    <row r="476" spans="4:5" ht="14.25" customHeight="1">
      <c r="D476" s="253"/>
      <c r="E476" s="209"/>
    </row>
    <row r="477" spans="4:5" ht="14.25" customHeight="1">
      <c r="D477" s="253"/>
      <c r="E477" s="209"/>
    </row>
    <row r="478" spans="4:5" ht="14.25" customHeight="1">
      <c r="D478" s="253"/>
      <c r="E478" s="209"/>
    </row>
    <row r="479" spans="4:5" ht="14.25" customHeight="1">
      <c r="D479" s="253"/>
      <c r="E479" s="209"/>
    </row>
    <row r="480" spans="4:5" ht="14.25" customHeight="1">
      <c r="D480" s="253"/>
      <c r="E480" s="209"/>
    </row>
    <row r="481" spans="4:5" ht="14.25" customHeight="1">
      <c r="D481" s="253"/>
      <c r="E481" s="209"/>
    </row>
    <row r="482" spans="4:5" ht="14.25" customHeight="1">
      <c r="D482" s="253"/>
      <c r="E482" s="209"/>
    </row>
    <row r="483" spans="4:5" ht="14.25" customHeight="1">
      <c r="D483" s="253"/>
      <c r="E483" s="209"/>
    </row>
    <row r="484" spans="4:5" ht="14.25" customHeight="1">
      <c r="D484" s="253"/>
      <c r="E484" s="209"/>
    </row>
    <row r="485" spans="4:5" ht="14.25" customHeight="1">
      <c r="D485" s="253"/>
      <c r="E485" s="209"/>
    </row>
    <row r="486" spans="4:5" ht="14.25" customHeight="1">
      <c r="D486" s="253"/>
      <c r="E486" s="209"/>
    </row>
    <row r="487" spans="4:5" ht="14.25" customHeight="1">
      <c r="D487" s="253"/>
      <c r="E487" s="209"/>
    </row>
    <row r="488" spans="4:5" ht="14.25" customHeight="1">
      <c r="D488" s="253"/>
      <c r="E488" s="209"/>
    </row>
    <row r="489" spans="4:5" ht="14.25" customHeight="1">
      <c r="D489" s="253"/>
      <c r="E489" s="209"/>
    </row>
    <row r="490" spans="4:5" ht="14.25" customHeight="1">
      <c r="D490" s="253"/>
      <c r="E490" s="209"/>
    </row>
    <row r="491" spans="4:5" ht="14.25" customHeight="1">
      <c r="D491" s="253"/>
      <c r="E491" s="209"/>
    </row>
    <row r="492" spans="4:5" ht="14.25" customHeight="1">
      <c r="D492" s="253"/>
      <c r="E492" s="209"/>
    </row>
    <row r="493" spans="4:5" ht="14.25" customHeight="1">
      <c r="D493" s="253"/>
      <c r="E493" s="209"/>
    </row>
    <row r="494" spans="4:5" ht="14.25" customHeight="1">
      <c r="D494" s="253"/>
      <c r="E494" s="209"/>
    </row>
    <row r="495" spans="4:5" ht="14.25" customHeight="1">
      <c r="D495" s="253"/>
      <c r="E495" s="209"/>
    </row>
    <row r="496" spans="4:5" ht="14.25" customHeight="1">
      <c r="D496" s="253"/>
      <c r="E496" s="209"/>
    </row>
    <row r="497" spans="4:5" ht="14.25" customHeight="1">
      <c r="D497" s="253"/>
      <c r="E497" s="209"/>
    </row>
    <row r="498" spans="4:5" ht="14.25" customHeight="1">
      <c r="D498" s="253"/>
      <c r="E498" s="209"/>
    </row>
    <row r="499" spans="4:5" ht="14.25" customHeight="1">
      <c r="D499" s="253"/>
      <c r="E499" s="209"/>
    </row>
    <row r="500" spans="4:5" ht="14.25" customHeight="1">
      <c r="D500" s="253"/>
      <c r="E500" s="209"/>
    </row>
    <row r="501" spans="4:5" ht="14.25" customHeight="1">
      <c r="D501" s="253"/>
      <c r="E501" s="209"/>
    </row>
    <row r="502" spans="4:5" ht="14.25" customHeight="1">
      <c r="D502" s="253"/>
      <c r="E502" s="209"/>
    </row>
    <row r="503" spans="4:5" ht="14.25" customHeight="1">
      <c r="D503" s="253"/>
      <c r="E503" s="209"/>
    </row>
    <row r="504" spans="4:5" ht="14.25" customHeight="1">
      <c r="D504" s="253"/>
      <c r="E504" s="209"/>
    </row>
    <row r="505" spans="4:5" ht="14.25" customHeight="1">
      <c r="D505" s="253"/>
      <c r="E505" s="209"/>
    </row>
    <row r="506" spans="4:5" ht="14.25" customHeight="1">
      <c r="D506" s="253"/>
      <c r="E506" s="209"/>
    </row>
    <row r="507" spans="4:5" ht="14.25" customHeight="1">
      <c r="D507" s="253"/>
      <c r="E507" s="209"/>
    </row>
    <row r="508" spans="4:5" ht="14.25" customHeight="1">
      <c r="D508" s="253"/>
      <c r="E508" s="209"/>
    </row>
    <row r="509" spans="4:5" ht="14.25" customHeight="1">
      <c r="D509" s="253"/>
      <c r="E509" s="209"/>
    </row>
    <row r="510" spans="4:5" ht="14.25" customHeight="1">
      <c r="D510" s="253"/>
      <c r="E510" s="209"/>
    </row>
    <row r="511" spans="4:5" ht="14.25" customHeight="1">
      <c r="D511" s="253"/>
      <c r="E511" s="209"/>
    </row>
    <row r="512" spans="4:5" ht="14.25" customHeight="1">
      <c r="D512" s="253"/>
      <c r="E512" s="209"/>
    </row>
    <row r="513" spans="4:5" ht="14.25" customHeight="1">
      <c r="D513" s="253"/>
      <c r="E513" s="209"/>
    </row>
    <row r="514" spans="4:5" ht="14.25" customHeight="1">
      <c r="D514" s="253"/>
      <c r="E514" s="209"/>
    </row>
    <row r="515" spans="4:5" ht="14.25" customHeight="1">
      <c r="D515" s="253"/>
      <c r="E515" s="209"/>
    </row>
    <row r="516" spans="4:5" ht="14.25" customHeight="1">
      <c r="D516" s="253"/>
      <c r="E516" s="209"/>
    </row>
    <row r="517" spans="4:5" ht="14.25" customHeight="1">
      <c r="D517" s="253"/>
      <c r="E517" s="209"/>
    </row>
    <row r="518" spans="4:5" ht="14.25" customHeight="1">
      <c r="D518" s="253"/>
      <c r="E518" s="209"/>
    </row>
    <row r="519" spans="4:5" ht="14.25" customHeight="1">
      <c r="D519" s="253"/>
      <c r="E519" s="209"/>
    </row>
    <row r="520" spans="4:5" ht="14.25" customHeight="1">
      <c r="D520" s="253"/>
      <c r="E520" s="209"/>
    </row>
    <row r="521" spans="4:5" ht="14.25" customHeight="1">
      <c r="D521" s="253"/>
      <c r="E521" s="209"/>
    </row>
    <row r="522" spans="4:5" ht="14.25" customHeight="1">
      <c r="D522" s="253"/>
      <c r="E522" s="209"/>
    </row>
    <row r="523" spans="4:5" ht="14.25" customHeight="1">
      <c r="D523" s="253"/>
      <c r="E523" s="209"/>
    </row>
    <row r="524" spans="4:5" ht="14.25" customHeight="1">
      <c r="D524" s="253"/>
      <c r="E524" s="209"/>
    </row>
    <row r="525" spans="4:5" ht="14.25" customHeight="1">
      <c r="D525" s="253"/>
      <c r="E525" s="209"/>
    </row>
    <row r="526" spans="4:5" ht="14.25" customHeight="1">
      <c r="D526" s="253"/>
      <c r="E526" s="209"/>
    </row>
    <row r="527" spans="4:5" ht="14.25" customHeight="1">
      <c r="D527" s="253"/>
      <c r="E527" s="209"/>
    </row>
    <row r="528" spans="4:5" ht="14.25" customHeight="1">
      <c r="D528" s="253"/>
      <c r="E528" s="209"/>
    </row>
    <row r="529" spans="4:5" ht="14.25" customHeight="1">
      <c r="D529" s="253"/>
      <c r="E529" s="209"/>
    </row>
    <row r="530" spans="4:5" ht="14.25" customHeight="1">
      <c r="D530" s="253"/>
      <c r="E530" s="209"/>
    </row>
    <row r="531" spans="4:5" ht="14.25" customHeight="1">
      <c r="D531" s="253"/>
      <c r="E531" s="209"/>
    </row>
    <row r="532" spans="4:5" ht="14.25" customHeight="1">
      <c r="D532" s="253"/>
      <c r="E532" s="209"/>
    </row>
    <row r="533" spans="4:5" ht="14.25" customHeight="1">
      <c r="D533" s="253"/>
      <c r="E533" s="209"/>
    </row>
    <row r="534" spans="4:5" ht="14.25" customHeight="1">
      <c r="D534" s="253"/>
      <c r="E534" s="209"/>
    </row>
    <row r="535" spans="4:5" ht="14.25" customHeight="1">
      <c r="D535" s="253"/>
      <c r="E535" s="209"/>
    </row>
    <row r="536" spans="4:5" ht="14.25" customHeight="1">
      <c r="D536" s="253"/>
      <c r="E536" s="209"/>
    </row>
    <row r="537" spans="4:5" ht="14.25" customHeight="1">
      <c r="D537" s="253"/>
      <c r="E537" s="209"/>
    </row>
    <row r="538" spans="4:5" ht="14.25" customHeight="1">
      <c r="D538" s="253"/>
      <c r="E538" s="209"/>
    </row>
    <row r="539" spans="4:5" ht="14.25" customHeight="1">
      <c r="D539" s="253"/>
      <c r="E539" s="209"/>
    </row>
    <row r="540" spans="4:5" ht="14.25" customHeight="1">
      <c r="D540" s="253"/>
      <c r="E540" s="209"/>
    </row>
    <row r="541" spans="4:5" ht="14.25" customHeight="1">
      <c r="D541" s="253"/>
      <c r="E541" s="209"/>
    </row>
    <row r="542" spans="4:5" ht="14.25" customHeight="1">
      <c r="D542" s="253"/>
      <c r="E542" s="209"/>
    </row>
    <row r="543" spans="4:5" ht="14.25" customHeight="1">
      <c r="D543" s="253"/>
      <c r="E543" s="209"/>
    </row>
    <row r="544" spans="4:5" ht="14.25" customHeight="1">
      <c r="D544" s="253"/>
      <c r="E544" s="209"/>
    </row>
    <row r="545" spans="4:5" ht="14.25" customHeight="1">
      <c r="D545" s="253"/>
      <c r="E545" s="209"/>
    </row>
    <row r="546" spans="4:5" ht="14.25" customHeight="1">
      <c r="D546" s="253"/>
      <c r="E546" s="209"/>
    </row>
    <row r="547" spans="4:5" ht="14.25" customHeight="1">
      <c r="D547" s="253"/>
      <c r="E547" s="209"/>
    </row>
    <row r="548" spans="4:5" ht="14.25" customHeight="1">
      <c r="D548" s="253"/>
      <c r="E548" s="209"/>
    </row>
    <row r="549" spans="4:5" ht="14.25" customHeight="1">
      <c r="D549" s="253"/>
      <c r="E549" s="209"/>
    </row>
    <row r="550" spans="4:5" ht="14.25" customHeight="1">
      <c r="D550" s="253"/>
      <c r="E550" s="209"/>
    </row>
    <row r="551" spans="4:5" ht="14.25" customHeight="1">
      <c r="D551" s="253"/>
      <c r="E551" s="209"/>
    </row>
    <row r="552" spans="4:5" ht="14.25" customHeight="1">
      <c r="D552" s="253"/>
      <c r="E552" s="209"/>
    </row>
    <row r="553" spans="4:5" ht="14.25" customHeight="1">
      <c r="D553" s="253"/>
      <c r="E553" s="209"/>
    </row>
    <row r="554" spans="4:5" ht="14.25" customHeight="1">
      <c r="D554" s="253"/>
      <c r="E554" s="209"/>
    </row>
    <row r="555" spans="4:5" ht="14.25" customHeight="1">
      <c r="D555" s="253"/>
      <c r="E555" s="209"/>
    </row>
    <row r="556" spans="4:5" ht="14.25" customHeight="1">
      <c r="D556" s="253"/>
      <c r="E556" s="209"/>
    </row>
    <row r="557" spans="4:5" ht="14.25" customHeight="1">
      <c r="D557" s="253"/>
      <c r="E557" s="209"/>
    </row>
    <row r="558" spans="4:5" ht="14.25" customHeight="1">
      <c r="D558" s="253"/>
      <c r="E558" s="209"/>
    </row>
    <row r="559" spans="4:5" ht="14.25" customHeight="1">
      <c r="D559" s="253"/>
      <c r="E559" s="209"/>
    </row>
    <row r="560" spans="4:5" ht="14.25" customHeight="1">
      <c r="D560" s="253"/>
      <c r="E560" s="209"/>
    </row>
    <row r="561" spans="4:5" ht="14.25" customHeight="1">
      <c r="D561" s="253"/>
      <c r="E561" s="209"/>
    </row>
    <row r="562" spans="4:5" ht="14.25" customHeight="1">
      <c r="D562" s="253"/>
      <c r="E562" s="209"/>
    </row>
    <row r="563" spans="4:5" ht="14.25" customHeight="1">
      <c r="D563" s="253"/>
      <c r="E563" s="209"/>
    </row>
    <row r="564" spans="4:5" ht="14.25" customHeight="1">
      <c r="D564" s="253"/>
      <c r="E564" s="209"/>
    </row>
    <row r="565" spans="4:5" ht="14.25" customHeight="1">
      <c r="D565" s="253"/>
      <c r="E565" s="209"/>
    </row>
    <row r="566" spans="4:5" ht="14.25" customHeight="1">
      <c r="D566" s="253"/>
      <c r="E566" s="209"/>
    </row>
    <row r="567" spans="4:5" ht="14.25" customHeight="1">
      <c r="D567" s="253"/>
      <c r="E567" s="209"/>
    </row>
    <row r="568" spans="4:5" ht="14.25" customHeight="1">
      <c r="D568" s="253"/>
      <c r="E568" s="209"/>
    </row>
    <row r="569" spans="4:5" ht="14.25" customHeight="1">
      <c r="D569" s="253"/>
      <c r="E569" s="209"/>
    </row>
    <row r="570" spans="4:5" ht="14.25" customHeight="1">
      <c r="D570" s="253"/>
      <c r="E570" s="209"/>
    </row>
    <row r="571" spans="4:5" ht="14.25" customHeight="1">
      <c r="D571" s="253"/>
      <c r="E571" s="209"/>
    </row>
    <row r="572" spans="4:5" ht="14.25" customHeight="1">
      <c r="D572" s="253"/>
      <c r="E572" s="209"/>
    </row>
    <row r="573" spans="4:5" ht="14.25" customHeight="1">
      <c r="D573" s="253"/>
      <c r="E573" s="209"/>
    </row>
    <row r="574" spans="4:5" ht="14.25" customHeight="1">
      <c r="D574" s="253"/>
      <c r="E574" s="209"/>
    </row>
    <row r="575" spans="4:5" ht="14.25" customHeight="1">
      <c r="D575" s="253"/>
      <c r="E575" s="209"/>
    </row>
    <row r="576" spans="4:5" ht="14.25" customHeight="1">
      <c r="D576" s="253"/>
      <c r="E576" s="209"/>
    </row>
    <row r="577" spans="4:5" ht="14.25" customHeight="1">
      <c r="D577" s="253"/>
      <c r="E577" s="209"/>
    </row>
    <row r="578" spans="4:5" ht="14.25" customHeight="1">
      <c r="D578" s="253"/>
      <c r="E578" s="209"/>
    </row>
    <row r="579" spans="4:5" ht="14.25" customHeight="1">
      <c r="D579" s="253"/>
      <c r="E579" s="209"/>
    </row>
    <row r="580" spans="4:5" ht="14.25" customHeight="1">
      <c r="D580" s="253"/>
      <c r="E580" s="209"/>
    </row>
    <row r="581" spans="4:5" ht="14.25" customHeight="1">
      <c r="D581" s="253"/>
      <c r="E581" s="209"/>
    </row>
    <row r="582" spans="4:5" ht="14.25" customHeight="1">
      <c r="D582" s="253"/>
      <c r="E582" s="209"/>
    </row>
    <row r="583" spans="4:5" ht="14.25" customHeight="1">
      <c r="D583" s="253"/>
      <c r="E583" s="209"/>
    </row>
    <row r="584" spans="4:5" ht="14.25" customHeight="1">
      <c r="D584" s="253"/>
      <c r="E584" s="209"/>
    </row>
    <row r="585" spans="4:5" ht="14.25" customHeight="1">
      <c r="D585" s="253"/>
      <c r="E585" s="209"/>
    </row>
    <row r="586" spans="4:5" ht="14.25" customHeight="1">
      <c r="D586" s="253"/>
      <c r="E586" s="209"/>
    </row>
    <row r="587" spans="4:5" ht="14.25" customHeight="1">
      <c r="D587" s="253"/>
      <c r="E587" s="209"/>
    </row>
    <row r="588" spans="4:5" ht="14.25" customHeight="1">
      <c r="D588" s="253"/>
      <c r="E588" s="209"/>
    </row>
    <row r="589" spans="4:5" ht="14.25" customHeight="1">
      <c r="D589" s="253"/>
      <c r="E589" s="209"/>
    </row>
    <row r="590" spans="4:5" ht="14.25" customHeight="1">
      <c r="D590" s="253"/>
      <c r="E590" s="209"/>
    </row>
    <row r="591" spans="4:5" ht="14.25" customHeight="1">
      <c r="D591" s="253"/>
      <c r="E591" s="209"/>
    </row>
    <row r="592" spans="4:5" ht="14.25" customHeight="1">
      <c r="D592" s="253"/>
      <c r="E592" s="209"/>
    </row>
    <row r="593" spans="4:5" ht="14.25" customHeight="1">
      <c r="D593" s="253"/>
      <c r="E593" s="209"/>
    </row>
    <row r="594" spans="4:5" ht="14.25" customHeight="1">
      <c r="D594" s="253"/>
      <c r="E594" s="209"/>
    </row>
    <row r="595" spans="4:5" ht="14.25" customHeight="1">
      <c r="D595" s="253"/>
      <c r="E595" s="209"/>
    </row>
    <row r="596" spans="4:5" ht="14.25" customHeight="1">
      <c r="D596" s="253"/>
      <c r="E596" s="209"/>
    </row>
    <row r="597" spans="4:5" ht="14.25" customHeight="1">
      <c r="D597" s="253"/>
      <c r="E597" s="209"/>
    </row>
    <row r="598" spans="4:5" ht="14.25" customHeight="1">
      <c r="D598" s="253"/>
      <c r="E598" s="209"/>
    </row>
    <row r="599" spans="4:5" ht="14.25" customHeight="1">
      <c r="D599" s="253"/>
      <c r="E599" s="209"/>
    </row>
    <row r="600" spans="4:5" ht="14.25" customHeight="1">
      <c r="D600" s="253"/>
      <c r="E600" s="209"/>
    </row>
    <row r="601" spans="4:5" ht="14.25" customHeight="1">
      <c r="D601" s="253"/>
      <c r="E601" s="209"/>
    </row>
    <row r="602" spans="4:5" ht="14.25" customHeight="1">
      <c r="D602" s="253"/>
      <c r="E602" s="209"/>
    </row>
    <row r="603" spans="4:5" ht="14.25" customHeight="1">
      <c r="D603" s="253"/>
      <c r="E603" s="209"/>
    </row>
    <row r="604" spans="4:5" ht="14.25" customHeight="1">
      <c r="D604" s="253"/>
      <c r="E604" s="209"/>
    </row>
    <row r="605" spans="4:5" ht="14.25" customHeight="1">
      <c r="D605" s="253"/>
      <c r="E605" s="209"/>
    </row>
    <row r="606" spans="4:5" ht="14.25" customHeight="1">
      <c r="D606" s="253"/>
      <c r="E606" s="209"/>
    </row>
    <row r="607" spans="4:5" ht="14.25" customHeight="1">
      <c r="D607" s="253"/>
      <c r="E607" s="209"/>
    </row>
    <row r="608" spans="4:5" ht="14.25" customHeight="1">
      <c r="D608" s="253"/>
      <c r="E608" s="209"/>
    </row>
    <row r="609" spans="4:5" ht="14.25" customHeight="1">
      <c r="D609" s="253"/>
      <c r="E609" s="209"/>
    </row>
    <row r="610" spans="4:5" ht="14.25" customHeight="1">
      <c r="D610" s="253"/>
      <c r="E610" s="209"/>
    </row>
    <row r="611" spans="4:5" ht="14.25" customHeight="1">
      <c r="D611" s="253"/>
      <c r="E611" s="209"/>
    </row>
    <row r="612" spans="4:5" ht="14.25" customHeight="1">
      <c r="D612" s="253"/>
      <c r="E612" s="209"/>
    </row>
    <row r="613" spans="4:5" ht="14.25" customHeight="1">
      <c r="D613" s="253"/>
      <c r="E613" s="209"/>
    </row>
    <row r="614" spans="4:5" ht="14.25" customHeight="1">
      <c r="D614" s="253"/>
      <c r="E614" s="209"/>
    </row>
    <row r="615" spans="4:5" ht="14.25" customHeight="1">
      <c r="D615" s="253"/>
      <c r="E615" s="209"/>
    </row>
    <row r="616" spans="4:5" ht="14.25" customHeight="1">
      <c r="D616" s="253"/>
      <c r="E616" s="209"/>
    </row>
    <row r="617" spans="4:5" ht="14.25" customHeight="1">
      <c r="D617" s="253"/>
      <c r="E617" s="209"/>
    </row>
    <row r="618" spans="4:5" ht="14.25" customHeight="1">
      <c r="D618" s="253"/>
      <c r="E618" s="209"/>
    </row>
    <row r="619" spans="4:5" ht="14.25" customHeight="1">
      <c r="D619" s="253"/>
      <c r="E619" s="209"/>
    </row>
    <row r="620" spans="4:5" ht="14.25" customHeight="1">
      <c r="D620" s="253"/>
      <c r="E620" s="209"/>
    </row>
    <row r="621" spans="4:5" ht="14.25" customHeight="1">
      <c r="D621" s="253"/>
      <c r="E621" s="209"/>
    </row>
    <row r="622" spans="4:5" ht="14.25" customHeight="1">
      <c r="D622" s="253"/>
      <c r="E622" s="209"/>
    </row>
    <row r="623" spans="4:5" ht="14.25" customHeight="1">
      <c r="D623" s="253"/>
      <c r="E623" s="209"/>
    </row>
    <row r="624" spans="4:5" ht="14.25" customHeight="1">
      <c r="D624" s="253"/>
      <c r="E624" s="209"/>
    </row>
    <row r="625" spans="4:5" ht="14.25" customHeight="1">
      <c r="D625" s="253"/>
      <c r="E625" s="209"/>
    </row>
    <row r="626" spans="4:5" ht="14.25" customHeight="1">
      <c r="D626" s="253"/>
      <c r="E626" s="209"/>
    </row>
    <row r="627" spans="4:5" ht="14.25" customHeight="1">
      <c r="D627" s="253"/>
      <c r="E627" s="209"/>
    </row>
    <row r="628" spans="4:5" ht="14.25" customHeight="1">
      <c r="D628" s="253"/>
      <c r="E628" s="209"/>
    </row>
    <row r="629" spans="4:5" ht="14.25" customHeight="1">
      <c r="D629" s="253"/>
      <c r="E629" s="209"/>
    </row>
    <row r="630" spans="4:5" ht="14.25" customHeight="1">
      <c r="D630" s="253"/>
      <c r="E630" s="209"/>
    </row>
    <row r="631" spans="4:5" ht="14.25" customHeight="1">
      <c r="D631" s="253"/>
      <c r="E631" s="209"/>
    </row>
    <row r="632" spans="4:5" ht="14.25" customHeight="1">
      <c r="D632" s="253"/>
      <c r="E632" s="209"/>
    </row>
    <row r="633" spans="4:5" ht="14.25" customHeight="1">
      <c r="D633" s="253"/>
      <c r="E633" s="209"/>
    </row>
    <row r="634" spans="4:5" ht="14.25" customHeight="1">
      <c r="D634" s="253"/>
      <c r="E634" s="209"/>
    </row>
    <row r="635" spans="4:5" ht="14.25" customHeight="1">
      <c r="D635" s="253"/>
      <c r="E635" s="209"/>
    </row>
    <row r="636" spans="4:5" ht="14.25" customHeight="1">
      <c r="D636" s="253"/>
      <c r="E636" s="209"/>
    </row>
    <row r="637" spans="4:5" ht="14.25" customHeight="1">
      <c r="D637" s="253"/>
      <c r="E637" s="209"/>
    </row>
    <row r="638" spans="4:5" ht="14.25" customHeight="1">
      <c r="D638" s="253"/>
      <c r="E638" s="209"/>
    </row>
    <row r="639" spans="4:5" ht="14.25" customHeight="1">
      <c r="D639" s="253"/>
      <c r="E639" s="209"/>
    </row>
    <row r="640" spans="4:5" ht="14.25" customHeight="1">
      <c r="D640" s="253"/>
      <c r="E640" s="209"/>
    </row>
    <row r="641" spans="4:5" ht="14.25" customHeight="1">
      <c r="D641" s="253"/>
      <c r="E641" s="209"/>
    </row>
    <row r="642" spans="4:5" ht="14.25" customHeight="1">
      <c r="D642" s="253"/>
      <c r="E642" s="209"/>
    </row>
    <row r="643" spans="4:5" ht="14.25" customHeight="1">
      <c r="D643" s="253"/>
      <c r="E643" s="209"/>
    </row>
    <row r="644" spans="4:5" ht="14.25" customHeight="1">
      <c r="D644" s="253"/>
      <c r="E644" s="209"/>
    </row>
    <row r="645" spans="4:5" ht="14.25" customHeight="1">
      <c r="D645" s="253"/>
      <c r="E645" s="209"/>
    </row>
    <row r="646" spans="4:5" ht="14.25" customHeight="1">
      <c r="D646" s="253"/>
      <c r="E646" s="209"/>
    </row>
    <row r="647" spans="4:5" ht="14.25" customHeight="1">
      <c r="D647" s="253"/>
      <c r="E647" s="209"/>
    </row>
    <row r="648" spans="4:5" ht="14.25" customHeight="1">
      <c r="D648" s="253"/>
      <c r="E648" s="209"/>
    </row>
    <row r="649" spans="4:5" ht="14.25" customHeight="1">
      <c r="D649" s="253"/>
      <c r="E649" s="209"/>
    </row>
    <row r="650" spans="4:5" ht="14.25" customHeight="1">
      <c r="D650" s="253"/>
      <c r="E650" s="209"/>
    </row>
    <row r="651" spans="4:5" ht="14.25" customHeight="1">
      <c r="D651" s="253"/>
      <c r="E651" s="209"/>
    </row>
    <row r="652" spans="4:5" ht="14.25" customHeight="1">
      <c r="D652" s="253"/>
      <c r="E652" s="209"/>
    </row>
    <row r="653" spans="4:5" ht="14.25" customHeight="1">
      <c r="D653" s="253"/>
      <c r="E653" s="209"/>
    </row>
    <row r="654" spans="4:5" ht="14.25" customHeight="1">
      <c r="D654" s="253"/>
      <c r="E654" s="209"/>
    </row>
    <row r="655" spans="4:5" ht="14.25" customHeight="1">
      <c r="D655" s="253"/>
      <c r="E655" s="209"/>
    </row>
    <row r="656" spans="4:5" ht="14.25" customHeight="1">
      <c r="D656" s="253"/>
      <c r="E656" s="209"/>
    </row>
    <row r="657" spans="4:5" ht="14.25" customHeight="1">
      <c r="D657" s="253"/>
      <c r="E657" s="209"/>
    </row>
    <row r="658" spans="4:5" ht="14.25" customHeight="1">
      <c r="D658" s="253"/>
      <c r="E658" s="209"/>
    </row>
    <row r="659" spans="4:5" ht="14.25" customHeight="1">
      <c r="D659" s="253"/>
      <c r="E659" s="209"/>
    </row>
    <row r="660" spans="4:5" ht="14.25" customHeight="1">
      <c r="D660" s="253"/>
      <c r="E660" s="209"/>
    </row>
    <row r="661" spans="4:5" ht="14.25" customHeight="1">
      <c r="D661" s="253"/>
      <c r="E661" s="209"/>
    </row>
    <row r="662" spans="4:5" ht="14.25" customHeight="1">
      <c r="D662" s="253"/>
      <c r="E662" s="209"/>
    </row>
    <row r="663" spans="4:5" ht="14.25" customHeight="1">
      <c r="D663" s="253"/>
      <c r="E663" s="209"/>
    </row>
    <row r="664" spans="4:5" ht="14.25" customHeight="1">
      <c r="D664" s="253"/>
      <c r="E664" s="209"/>
    </row>
    <row r="665" spans="4:5" ht="14.25" customHeight="1">
      <c r="D665" s="253"/>
      <c r="E665" s="209"/>
    </row>
    <row r="666" spans="4:5" ht="14.25" customHeight="1">
      <c r="D666" s="253"/>
      <c r="E666" s="209"/>
    </row>
    <row r="667" spans="4:5" ht="14.25" customHeight="1">
      <c r="D667" s="253"/>
      <c r="E667" s="209"/>
    </row>
    <row r="668" spans="4:5" ht="14.25" customHeight="1">
      <c r="D668" s="253"/>
      <c r="E668" s="209"/>
    </row>
    <row r="669" spans="4:5" ht="14.25" customHeight="1">
      <c r="D669" s="253"/>
      <c r="E669" s="209"/>
    </row>
    <row r="670" spans="4:5" ht="14.25" customHeight="1">
      <c r="D670" s="253"/>
      <c r="E670" s="209"/>
    </row>
    <row r="671" spans="4:5" ht="14.25" customHeight="1">
      <c r="D671" s="253"/>
      <c r="E671" s="209"/>
    </row>
    <row r="672" spans="4:5" ht="14.25" customHeight="1">
      <c r="D672" s="253"/>
      <c r="E672" s="209"/>
    </row>
    <row r="673" spans="4:5" ht="14.25" customHeight="1">
      <c r="D673" s="253"/>
      <c r="E673" s="209"/>
    </row>
    <row r="674" spans="4:5" ht="14.25" customHeight="1">
      <c r="D674" s="253"/>
      <c r="E674" s="209"/>
    </row>
    <row r="675" spans="4:5" ht="14.25" customHeight="1">
      <c r="D675" s="253"/>
      <c r="E675" s="209"/>
    </row>
    <row r="676" spans="4:5" ht="14.25" customHeight="1">
      <c r="D676" s="253"/>
      <c r="E676" s="209"/>
    </row>
    <row r="677" spans="4:5" ht="14.25" customHeight="1">
      <c r="D677" s="253"/>
      <c r="E677" s="209"/>
    </row>
    <row r="678" spans="4:5" ht="14.25" customHeight="1">
      <c r="D678" s="253"/>
      <c r="E678" s="209"/>
    </row>
    <row r="679" spans="4:5" ht="14.25" customHeight="1">
      <c r="D679" s="253"/>
      <c r="E679" s="209"/>
    </row>
    <row r="680" spans="4:5" ht="14.25" customHeight="1">
      <c r="D680" s="253"/>
      <c r="E680" s="209"/>
    </row>
    <row r="681" spans="4:5" ht="14.25" customHeight="1">
      <c r="D681" s="253"/>
      <c r="E681" s="209"/>
    </row>
    <row r="682" spans="4:5" ht="14.25" customHeight="1">
      <c r="D682" s="253"/>
      <c r="E682" s="209"/>
    </row>
    <row r="683" spans="4:5" ht="14.25" customHeight="1">
      <c r="D683" s="253"/>
      <c r="E683" s="209"/>
    </row>
    <row r="684" spans="4:5" ht="14.25" customHeight="1">
      <c r="D684" s="253"/>
      <c r="E684" s="209"/>
    </row>
    <row r="685" spans="4:5" ht="14.25" customHeight="1">
      <c r="D685" s="253"/>
      <c r="E685" s="209"/>
    </row>
    <row r="686" spans="4:5" ht="14.25" customHeight="1">
      <c r="D686" s="253"/>
      <c r="E686" s="209"/>
    </row>
    <row r="687" spans="4:5" ht="14.25" customHeight="1">
      <c r="D687" s="253"/>
      <c r="E687" s="209"/>
    </row>
    <row r="688" spans="4:5" ht="14.25" customHeight="1">
      <c r="D688" s="253"/>
      <c r="E688" s="209"/>
    </row>
    <row r="689" spans="4:5" ht="14.25" customHeight="1">
      <c r="D689" s="253"/>
      <c r="E689" s="209"/>
    </row>
    <row r="690" spans="4:5" ht="14.25" customHeight="1">
      <c r="D690" s="253"/>
      <c r="E690" s="209"/>
    </row>
    <row r="691" spans="4:5" ht="14.25" customHeight="1">
      <c r="D691" s="253"/>
      <c r="E691" s="209"/>
    </row>
    <row r="692" spans="4:5" ht="14.25" customHeight="1">
      <c r="D692" s="253"/>
      <c r="E692" s="209"/>
    </row>
    <row r="693" spans="4:5" ht="14.25" customHeight="1">
      <c r="D693" s="253"/>
      <c r="E693" s="209"/>
    </row>
    <row r="694" spans="4:5" ht="14.25" customHeight="1">
      <c r="D694" s="253"/>
      <c r="E694" s="209"/>
    </row>
    <row r="695" spans="4:5" ht="14.25" customHeight="1">
      <c r="D695" s="253"/>
      <c r="E695" s="209"/>
    </row>
    <row r="696" spans="4:5" ht="14.25" customHeight="1">
      <c r="D696" s="253"/>
      <c r="E696" s="209"/>
    </row>
    <row r="697" spans="4:5" ht="14.25" customHeight="1">
      <c r="D697" s="253"/>
      <c r="E697" s="209"/>
    </row>
    <row r="698" spans="4:5" ht="14.25" customHeight="1">
      <c r="D698" s="253"/>
      <c r="E698" s="209"/>
    </row>
    <row r="699" spans="4:5" ht="14.25" customHeight="1">
      <c r="D699" s="253"/>
      <c r="E699" s="209"/>
    </row>
    <row r="700" spans="4:5" ht="14.25" customHeight="1">
      <c r="D700" s="253"/>
      <c r="E700" s="209"/>
    </row>
    <row r="701" spans="4:5" ht="14.25" customHeight="1">
      <c r="D701" s="253"/>
      <c r="E701" s="209"/>
    </row>
    <row r="702" spans="4:5" ht="14.25" customHeight="1">
      <c r="D702" s="253"/>
      <c r="E702" s="209"/>
    </row>
    <row r="703" spans="4:5" ht="14.25" customHeight="1">
      <c r="D703" s="253"/>
      <c r="E703" s="209"/>
    </row>
    <row r="704" spans="4:5" ht="14.25" customHeight="1">
      <c r="D704" s="253"/>
      <c r="E704" s="209"/>
    </row>
    <row r="705" spans="4:5" ht="14.25" customHeight="1">
      <c r="D705" s="253"/>
      <c r="E705" s="209"/>
    </row>
    <row r="706" spans="4:5" ht="14.25" customHeight="1">
      <c r="D706" s="253"/>
      <c r="E706" s="209"/>
    </row>
    <row r="707" spans="4:5" ht="14.25" customHeight="1">
      <c r="D707" s="253"/>
      <c r="E707" s="209"/>
    </row>
    <row r="708" spans="4:5" ht="14.25" customHeight="1">
      <c r="D708" s="253"/>
      <c r="E708" s="209"/>
    </row>
    <row r="709" spans="4:5" ht="14.25" customHeight="1">
      <c r="D709" s="253"/>
      <c r="E709" s="209"/>
    </row>
    <row r="710" spans="4:5" ht="14.25" customHeight="1">
      <c r="D710" s="253"/>
      <c r="E710" s="209"/>
    </row>
    <row r="711" spans="4:5" ht="14.25" customHeight="1">
      <c r="D711" s="253"/>
      <c r="E711" s="209"/>
    </row>
    <row r="712" spans="4:5" ht="14.25" customHeight="1">
      <c r="D712" s="253"/>
      <c r="E712" s="209"/>
    </row>
    <row r="713" spans="4:5" ht="14.25" customHeight="1">
      <c r="D713" s="253"/>
      <c r="E713" s="209"/>
    </row>
    <row r="714" spans="4:5" ht="14.25" customHeight="1">
      <c r="D714" s="253"/>
      <c r="E714" s="209"/>
    </row>
    <row r="715" spans="4:5" ht="14.25" customHeight="1">
      <c r="D715" s="253"/>
      <c r="E715" s="209"/>
    </row>
    <row r="716" spans="4:5" ht="14.25" customHeight="1">
      <c r="D716" s="253"/>
      <c r="E716" s="209"/>
    </row>
    <row r="717" spans="4:5" ht="14.25" customHeight="1">
      <c r="D717" s="253"/>
      <c r="E717" s="209"/>
    </row>
    <row r="718" spans="4:5" ht="14.25" customHeight="1">
      <c r="D718" s="253"/>
      <c r="E718" s="209"/>
    </row>
    <row r="719" spans="4:5" ht="14.25" customHeight="1">
      <c r="D719" s="253"/>
      <c r="E719" s="209"/>
    </row>
    <row r="720" spans="4:5" ht="14.25" customHeight="1">
      <c r="D720" s="253"/>
      <c r="E720" s="209"/>
    </row>
    <row r="721" spans="4:5" ht="14.25" customHeight="1">
      <c r="D721" s="253"/>
      <c r="E721" s="209"/>
    </row>
    <row r="722" spans="4:5" ht="14.25" customHeight="1">
      <c r="D722" s="253"/>
      <c r="E722" s="209"/>
    </row>
    <row r="723" spans="4:5" ht="14.25" customHeight="1">
      <c r="D723" s="253"/>
      <c r="E723" s="209"/>
    </row>
    <row r="724" spans="4:5" ht="14.25" customHeight="1">
      <c r="D724" s="253"/>
      <c r="E724" s="209"/>
    </row>
    <row r="725" spans="4:5" ht="14.25" customHeight="1">
      <c r="D725" s="253"/>
      <c r="E725" s="209"/>
    </row>
    <row r="726" spans="4:5" ht="14.25" customHeight="1">
      <c r="D726" s="253"/>
      <c r="E726" s="209"/>
    </row>
    <row r="727" spans="4:5" ht="14.25" customHeight="1">
      <c r="D727" s="253"/>
      <c r="E727" s="209"/>
    </row>
    <row r="728" spans="4:5" ht="14.25" customHeight="1">
      <c r="D728" s="253"/>
      <c r="E728" s="209"/>
    </row>
    <row r="729" spans="4:5" ht="14.25" customHeight="1">
      <c r="D729" s="253"/>
      <c r="E729" s="209"/>
    </row>
    <row r="730" spans="4:5" ht="14.25" customHeight="1">
      <c r="D730" s="253"/>
      <c r="E730" s="209"/>
    </row>
    <row r="731" spans="4:5" ht="14.25" customHeight="1">
      <c r="D731" s="253"/>
      <c r="E731" s="209"/>
    </row>
    <row r="732" spans="4:5" ht="14.25" customHeight="1">
      <c r="D732" s="253"/>
      <c r="E732" s="209"/>
    </row>
    <row r="733" spans="4:5" ht="14.25" customHeight="1">
      <c r="D733" s="253"/>
      <c r="E733" s="209"/>
    </row>
    <row r="734" spans="4:5" ht="14.25" customHeight="1">
      <c r="D734" s="253"/>
      <c r="E734" s="209"/>
    </row>
    <row r="735" spans="4:5" ht="14.25" customHeight="1">
      <c r="D735" s="253"/>
      <c r="E735" s="209"/>
    </row>
    <row r="736" spans="4:5" ht="14.25" customHeight="1">
      <c r="D736" s="253"/>
      <c r="E736" s="209"/>
    </row>
    <row r="737" spans="4:5" ht="14.25" customHeight="1">
      <c r="D737" s="253"/>
      <c r="E737" s="209"/>
    </row>
    <row r="738" spans="4:5" ht="14.25" customHeight="1">
      <c r="D738" s="253"/>
      <c r="E738" s="209"/>
    </row>
    <row r="739" spans="4:5" ht="14.25" customHeight="1">
      <c r="D739" s="253"/>
      <c r="E739" s="209"/>
    </row>
    <row r="740" spans="4:5" ht="14.25" customHeight="1">
      <c r="D740" s="253"/>
      <c r="E740" s="209"/>
    </row>
    <row r="741" spans="4:5" ht="14.25" customHeight="1">
      <c r="D741" s="253"/>
      <c r="E741" s="209"/>
    </row>
    <row r="742" spans="4:5" ht="14.25" customHeight="1">
      <c r="D742" s="253"/>
      <c r="E742" s="209"/>
    </row>
    <row r="743" spans="4:5" ht="14.25" customHeight="1">
      <c r="D743" s="253"/>
      <c r="E743" s="209"/>
    </row>
    <row r="744" spans="4:5" ht="14.25" customHeight="1">
      <c r="D744" s="253"/>
      <c r="E744" s="209"/>
    </row>
    <row r="745" spans="4:5" ht="14.25" customHeight="1">
      <c r="D745" s="253"/>
      <c r="E745" s="209"/>
    </row>
    <row r="746" spans="4:5" ht="14.25" customHeight="1">
      <c r="D746" s="253"/>
      <c r="E746" s="209"/>
    </row>
    <row r="747" spans="4:5" ht="14.25" customHeight="1">
      <c r="D747" s="253"/>
      <c r="E747" s="209"/>
    </row>
    <row r="748" spans="4:5" ht="14.25" customHeight="1">
      <c r="D748" s="253"/>
      <c r="E748" s="209"/>
    </row>
    <row r="749" spans="4:5" ht="14.25" customHeight="1">
      <c r="D749" s="253"/>
      <c r="E749" s="209"/>
    </row>
    <row r="750" spans="4:5" ht="14.25" customHeight="1">
      <c r="D750" s="253"/>
      <c r="E750" s="209"/>
    </row>
    <row r="751" spans="4:5" ht="14.25" customHeight="1">
      <c r="D751" s="253"/>
      <c r="E751" s="209"/>
    </row>
    <row r="752" spans="4:5" ht="14.25" customHeight="1">
      <c r="D752" s="253"/>
      <c r="E752" s="209"/>
    </row>
    <row r="753" spans="4:5" ht="14.25" customHeight="1">
      <c r="D753" s="253"/>
      <c r="E753" s="209"/>
    </row>
    <row r="754" spans="4:5" ht="14.25" customHeight="1">
      <c r="D754" s="253"/>
      <c r="E754" s="209"/>
    </row>
    <row r="755" spans="4:5" ht="14.25" customHeight="1">
      <c r="D755" s="253"/>
      <c r="E755" s="209"/>
    </row>
    <row r="756" spans="4:5" ht="14.25" customHeight="1">
      <c r="D756" s="253"/>
      <c r="E756" s="209"/>
    </row>
    <row r="757" spans="4:5" ht="14.25" customHeight="1">
      <c r="D757" s="253"/>
      <c r="E757" s="209"/>
    </row>
    <row r="758" spans="4:5" ht="14.25" customHeight="1">
      <c r="D758" s="253"/>
      <c r="E758" s="209"/>
    </row>
    <row r="759" spans="4:5" ht="14.25" customHeight="1">
      <c r="D759" s="253"/>
      <c r="E759" s="209"/>
    </row>
    <row r="760" spans="4:5" ht="14.25" customHeight="1">
      <c r="D760" s="253"/>
      <c r="E760" s="209"/>
    </row>
    <row r="761" spans="4:5" ht="14.25" customHeight="1">
      <c r="D761" s="253"/>
      <c r="E761" s="209"/>
    </row>
    <row r="762" spans="4:5" ht="14.25" customHeight="1">
      <c r="D762" s="253"/>
      <c r="E762" s="209"/>
    </row>
    <row r="763" spans="4:5" ht="14.25" customHeight="1">
      <c r="D763" s="253"/>
      <c r="E763" s="209"/>
    </row>
    <row r="764" spans="4:5" ht="14.25" customHeight="1">
      <c r="D764" s="253"/>
      <c r="E764" s="209"/>
    </row>
    <row r="765" spans="4:5" ht="14.25" customHeight="1">
      <c r="D765" s="253"/>
      <c r="E765" s="209"/>
    </row>
    <row r="766" spans="4:5" ht="14.25" customHeight="1">
      <c r="D766" s="253"/>
      <c r="E766" s="209"/>
    </row>
    <row r="767" spans="4:5" ht="14.25" customHeight="1">
      <c r="D767" s="253"/>
      <c r="E767" s="209"/>
    </row>
    <row r="768" spans="4:5" ht="14.25" customHeight="1">
      <c r="D768" s="253"/>
      <c r="E768" s="209"/>
    </row>
    <row r="769" spans="4:5" ht="14.25" customHeight="1">
      <c r="D769" s="253"/>
      <c r="E769" s="209"/>
    </row>
    <row r="770" spans="4:5" ht="14.25" customHeight="1">
      <c r="D770" s="253"/>
      <c r="E770" s="209"/>
    </row>
    <row r="771" spans="4:5" ht="14.25" customHeight="1">
      <c r="D771" s="253"/>
      <c r="E771" s="209"/>
    </row>
    <row r="772" spans="4:5" ht="14.25" customHeight="1">
      <c r="D772" s="253"/>
      <c r="E772" s="209"/>
    </row>
    <row r="773" spans="4:5" ht="14.25" customHeight="1">
      <c r="D773" s="253"/>
      <c r="E773" s="209"/>
    </row>
    <row r="774" spans="4:5" ht="14.25" customHeight="1">
      <c r="D774" s="253"/>
      <c r="E774" s="209"/>
    </row>
    <row r="775" spans="4:5" ht="14.25" customHeight="1">
      <c r="D775" s="253"/>
      <c r="E775" s="209"/>
    </row>
    <row r="776" spans="4:5" ht="14.25" customHeight="1">
      <c r="D776" s="253"/>
      <c r="E776" s="209"/>
    </row>
    <row r="777" spans="4:5" ht="14.25" customHeight="1">
      <c r="D777" s="253"/>
      <c r="E777" s="209"/>
    </row>
    <row r="778" spans="4:5" ht="14.25" customHeight="1">
      <c r="D778" s="253"/>
      <c r="E778" s="209"/>
    </row>
    <row r="779" spans="4:5" ht="14.25" customHeight="1">
      <c r="D779" s="253"/>
      <c r="E779" s="209"/>
    </row>
    <row r="780" spans="4:5" ht="14.25" customHeight="1">
      <c r="D780" s="253"/>
      <c r="E780" s="209"/>
    </row>
    <row r="781" spans="4:5" ht="14.25" customHeight="1">
      <c r="D781" s="253"/>
      <c r="E781" s="209"/>
    </row>
    <row r="782" spans="4:5" ht="14.25" customHeight="1">
      <c r="D782" s="253"/>
      <c r="E782" s="209"/>
    </row>
    <row r="783" spans="4:5" ht="14.25" customHeight="1">
      <c r="D783" s="253"/>
      <c r="E783" s="209"/>
    </row>
    <row r="784" spans="4:5" ht="14.25" customHeight="1">
      <c r="D784" s="253"/>
      <c r="E784" s="209"/>
    </row>
    <row r="785" spans="4:5" ht="14.25" customHeight="1">
      <c r="D785" s="253"/>
      <c r="E785" s="209"/>
    </row>
    <row r="786" spans="4:5" ht="14.25" customHeight="1">
      <c r="D786" s="253"/>
      <c r="E786" s="209"/>
    </row>
    <row r="787" spans="4:5" ht="14.25" customHeight="1">
      <c r="D787" s="253"/>
      <c r="E787" s="209"/>
    </row>
    <row r="788" spans="4:5" ht="14.25" customHeight="1">
      <c r="D788" s="253"/>
      <c r="E788" s="209"/>
    </row>
    <row r="789" spans="4:5" ht="14.25" customHeight="1">
      <c r="D789" s="253"/>
      <c r="E789" s="209"/>
    </row>
    <row r="790" spans="4:5" ht="14.25" customHeight="1">
      <c r="D790" s="253"/>
      <c r="E790" s="209"/>
    </row>
    <row r="791" spans="4:5" ht="14.25" customHeight="1">
      <c r="D791" s="253"/>
      <c r="E791" s="209"/>
    </row>
    <row r="792" spans="4:5" ht="14.25" customHeight="1">
      <c r="D792" s="253"/>
      <c r="E792" s="209"/>
    </row>
    <row r="793" spans="4:5" ht="14.25" customHeight="1">
      <c r="D793" s="253"/>
      <c r="E793" s="209"/>
    </row>
    <row r="794" spans="4:5" ht="14.25" customHeight="1">
      <c r="D794" s="253"/>
      <c r="E794" s="209"/>
    </row>
    <row r="795" spans="4:5" ht="14.25" customHeight="1">
      <c r="D795" s="253"/>
      <c r="E795" s="209"/>
    </row>
    <row r="796" spans="4:5" ht="14.25" customHeight="1">
      <c r="D796" s="253"/>
      <c r="E796" s="209"/>
    </row>
    <row r="797" spans="4:5" ht="14.25" customHeight="1">
      <c r="D797" s="253"/>
      <c r="E797" s="209"/>
    </row>
    <row r="798" spans="4:5" ht="14.25" customHeight="1">
      <c r="D798" s="253"/>
      <c r="E798" s="209"/>
    </row>
    <row r="799" spans="4:5" ht="14.25" customHeight="1">
      <c r="D799" s="253"/>
      <c r="E799" s="209"/>
    </row>
    <row r="800" spans="4:5" ht="14.25" customHeight="1">
      <c r="D800" s="253"/>
      <c r="E800" s="209"/>
    </row>
    <row r="801" spans="4:5" ht="14.25" customHeight="1">
      <c r="D801" s="253"/>
      <c r="E801" s="209"/>
    </row>
    <row r="802" spans="4:5" ht="14.25" customHeight="1">
      <c r="D802" s="253"/>
      <c r="E802" s="209"/>
    </row>
    <row r="803" spans="4:5" ht="14.25" customHeight="1">
      <c r="D803" s="253"/>
      <c r="E803" s="209"/>
    </row>
    <row r="804" spans="4:5" ht="14.25" customHeight="1">
      <c r="D804" s="253"/>
      <c r="E804" s="209"/>
    </row>
    <row r="805" spans="4:5" ht="14.25" customHeight="1">
      <c r="D805" s="253"/>
      <c r="E805" s="209"/>
    </row>
    <row r="806" spans="4:5" ht="14.25" customHeight="1">
      <c r="D806" s="253"/>
      <c r="E806" s="209"/>
    </row>
    <row r="807" spans="4:5" ht="14.25" customHeight="1">
      <c r="D807" s="253"/>
      <c r="E807" s="209"/>
    </row>
    <row r="808" spans="4:5" ht="14.25" customHeight="1">
      <c r="D808" s="253"/>
      <c r="E808" s="209"/>
    </row>
    <row r="809" spans="4:5" ht="14.25" customHeight="1">
      <c r="D809" s="253"/>
      <c r="E809" s="209"/>
    </row>
    <row r="810" spans="4:5" ht="14.25" customHeight="1">
      <c r="D810" s="253"/>
      <c r="E810" s="209"/>
    </row>
    <row r="811" spans="4:5" ht="14.25" customHeight="1">
      <c r="D811" s="253"/>
      <c r="E811" s="209"/>
    </row>
    <row r="812" spans="4:5" ht="14.25" customHeight="1">
      <c r="D812" s="253"/>
      <c r="E812" s="209"/>
    </row>
    <row r="813" spans="4:5" ht="14.25" customHeight="1">
      <c r="D813" s="253"/>
      <c r="E813" s="209"/>
    </row>
    <row r="814" spans="4:5" ht="14.25" customHeight="1">
      <c r="D814" s="253"/>
      <c r="E814" s="209"/>
    </row>
    <row r="815" spans="4:5" ht="14.25" customHeight="1">
      <c r="D815" s="253"/>
      <c r="E815" s="209"/>
    </row>
    <row r="816" spans="4:5" ht="14.25" customHeight="1">
      <c r="D816" s="253"/>
      <c r="E816" s="209"/>
    </row>
    <row r="817" spans="4:5" ht="14.25" customHeight="1">
      <c r="D817" s="253"/>
      <c r="E817" s="209"/>
    </row>
    <row r="818" spans="4:5" ht="14.25" customHeight="1">
      <c r="D818" s="253"/>
      <c r="E818" s="209"/>
    </row>
    <row r="819" spans="4:5" ht="14.25" customHeight="1">
      <c r="D819" s="253"/>
      <c r="E819" s="209"/>
    </row>
    <row r="820" spans="4:5" ht="14.25" customHeight="1">
      <c r="D820" s="253"/>
      <c r="E820" s="209"/>
    </row>
    <row r="821" spans="4:5" ht="14.25" customHeight="1">
      <c r="D821" s="253"/>
      <c r="E821" s="209"/>
    </row>
    <row r="822" spans="4:5" ht="14.25" customHeight="1">
      <c r="D822" s="253"/>
      <c r="E822" s="209"/>
    </row>
    <row r="823" spans="4:5" ht="14.25" customHeight="1">
      <c r="D823" s="253"/>
      <c r="E823" s="209"/>
    </row>
    <row r="824" spans="4:5" ht="14.25" customHeight="1">
      <c r="D824" s="253"/>
      <c r="E824" s="209"/>
    </row>
    <row r="825" spans="4:5" ht="14.25" customHeight="1">
      <c r="D825" s="253"/>
      <c r="E825" s="209"/>
    </row>
    <row r="826" spans="4:5" ht="14.25" customHeight="1">
      <c r="D826" s="253"/>
      <c r="E826" s="209"/>
    </row>
    <row r="827" spans="4:5" ht="14.25" customHeight="1">
      <c r="D827" s="253"/>
      <c r="E827" s="209"/>
    </row>
    <row r="828" spans="4:5" ht="14.25" customHeight="1">
      <c r="D828" s="253"/>
      <c r="E828" s="209"/>
    </row>
    <row r="829" spans="4:5" ht="14.25" customHeight="1">
      <c r="D829" s="253"/>
      <c r="E829" s="209"/>
    </row>
    <row r="830" spans="4:5" ht="14.25" customHeight="1">
      <c r="D830" s="253"/>
      <c r="E830" s="209"/>
    </row>
    <row r="831" spans="4:5" ht="14.25" customHeight="1">
      <c r="D831" s="253"/>
      <c r="E831" s="209"/>
    </row>
    <row r="832" spans="4:5" ht="14.25" customHeight="1">
      <c r="D832" s="253"/>
      <c r="E832" s="209"/>
    </row>
    <row r="833" spans="4:5" ht="14.25" customHeight="1">
      <c r="D833" s="253"/>
      <c r="E833" s="209"/>
    </row>
    <row r="834" spans="4:5" ht="14.25" customHeight="1">
      <c r="D834" s="253"/>
      <c r="E834" s="209"/>
    </row>
    <row r="835" spans="4:5" ht="14.25" customHeight="1">
      <c r="D835" s="253"/>
      <c r="E835" s="209"/>
    </row>
    <row r="836" spans="4:5" ht="14.25" customHeight="1">
      <c r="D836" s="253"/>
      <c r="E836" s="209"/>
    </row>
    <row r="837" spans="4:5" ht="14.25" customHeight="1">
      <c r="D837" s="253"/>
      <c r="E837" s="209"/>
    </row>
    <row r="838" spans="4:5" ht="14.25" customHeight="1">
      <c r="D838" s="253"/>
      <c r="E838" s="209"/>
    </row>
    <row r="839" spans="4:5" ht="14.25" customHeight="1">
      <c r="D839" s="253"/>
      <c r="E839" s="209"/>
    </row>
    <row r="840" spans="4:5" ht="14.25" customHeight="1">
      <c r="D840" s="253"/>
      <c r="E840" s="209"/>
    </row>
    <row r="841" spans="4:5" ht="14.25" customHeight="1">
      <c r="D841" s="253"/>
      <c r="E841" s="209"/>
    </row>
    <row r="842" spans="4:5" ht="14.25" customHeight="1">
      <c r="D842" s="253"/>
      <c r="E842" s="209"/>
    </row>
    <row r="843" spans="4:5" ht="14.25" customHeight="1">
      <c r="D843" s="253"/>
      <c r="E843" s="209"/>
    </row>
    <row r="844" spans="4:5" ht="14.25" customHeight="1">
      <c r="D844" s="253"/>
      <c r="E844" s="209"/>
    </row>
    <row r="845" spans="4:5" ht="14.25" customHeight="1">
      <c r="D845" s="253"/>
      <c r="E845" s="209"/>
    </row>
    <row r="846" spans="4:5" ht="14.25" customHeight="1">
      <c r="D846" s="253"/>
      <c r="E846" s="209"/>
    </row>
    <row r="847" spans="4:5" ht="14.25" customHeight="1">
      <c r="D847" s="253"/>
      <c r="E847" s="209"/>
    </row>
    <row r="848" spans="4:5" ht="14.25" customHeight="1">
      <c r="D848" s="253"/>
      <c r="E848" s="209"/>
    </row>
    <row r="849" spans="4:5" ht="14.25" customHeight="1">
      <c r="D849" s="253"/>
      <c r="E849" s="209"/>
    </row>
    <row r="850" spans="4:5" ht="14.25" customHeight="1">
      <c r="D850" s="253"/>
      <c r="E850" s="209"/>
    </row>
    <row r="851" spans="4:5" ht="14.25" customHeight="1">
      <c r="D851" s="253"/>
      <c r="E851" s="209"/>
    </row>
    <row r="852" spans="4:5" ht="14.25" customHeight="1">
      <c r="D852" s="253"/>
      <c r="E852" s="209"/>
    </row>
    <row r="853" spans="4:5" ht="14.25" customHeight="1">
      <c r="D853" s="253"/>
      <c r="E853" s="209"/>
    </row>
    <row r="854" spans="4:5" ht="14.25" customHeight="1">
      <c r="D854" s="253"/>
      <c r="E854" s="209"/>
    </row>
    <row r="855" spans="4:5" ht="14.25" customHeight="1">
      <c r="D855" s="253"/>
      <c r="E855" s="209"/>
    </row>
    <row r="856" spans="4:5" ht="14.25" customHeight="1">
      <c r="D856" s="253"/>
      <c r="E856" s="209"/>
    </row>
    <row r="857" spans="4:5" ht="14.25" customHeight="1">
      <c r="D857" s="253"/>
      <c r="E857" s="209"/>
    </row>
    <row r="858" spans="4:5" ht="14.25" customHeight="1">
      <c r="D858" s="253"/>
      <c r="E858" s="209"/>
    </row>
    <row r="859" spans="4:5" ht="14.25" customHeight="1">
      <c r="D859" s="253"/>
      <c r="E859" s="209"/>
    </row>
    <row r="860" spans="4:5" ht="14.25" customHeight="1">
      <c r="D860" s="253"/>
      <c r="E860" s="209"/>
    </row>
    <row r="861" spans="4:5" ht="14.25" customHeight="1">
      <c r="D861" s="253"/>
      <c r="E861" s="209"/>
    </row>
    <row r="862" spans="4:5" ht="14.25" customHeight="1">
      <c r="D862" s="253"/>
      <c r="E862" s="209"/>
    </row>
    <row r="863" spans="4:5" ht="14.25" customHeight="1">
      <c r="D863" s="253"/>
      <c r="E863" s="209"/>
    </row>
    <row r="864" spans="4:5" ht="14.25" customHeight="1">
      <c r="D864" s="253"/>
      <c r="E864" s="209"/>
    </row>
    <row r="865" spans="4:5" ht="14.25" customHeight="1">
      <c r="D865" s="253"/>
      <c r="E865" s="209"/>
    </row>
    <row r="866" spans="4:5" ht="14.25" customHeight="1">
      <c r="D866" s="253"/>
      <c r="E866" s="209"/>
    </row>
    <row r="867" spans="4:5" ht="14.25" customHeight="1">
      <c r="D867" s="253"/>
      <c r="E867" s="209"/>
    </row>
    <row r="868" spans="4:5" ht="14.25" customHeight="1">
      <c r="D868" s="253"/>
      <c r="E868" s="209"/>
    </row>
    <row r="869" spans="4:5" ht="14.25" customHeight="1">
      <c r="D869" s="253"/>
      <c r="E869" s="209"/>
    </row>
    <row r="870" spans="4:5" ht="14.25" customHeight="1">
      <c r="D870" s="253"/>
      <c r="E870" s="209"/>
    </row>
    <row r="871" spans="4:5" ht="14.25" customHeight="1">
      <c r="D871" s="253"/>
      <c r="E871" s="209"/>
    </row>
    <row r="872" spans="4:5" ht="14.25" customHeight="1">
      <c r="D872" s="253"/>
      <c r="E872" s="209"/>
    </row>
    <row r="873" spans="4:5" ht="14.25" customHeight="1">
      <c r="D873" s="253"/>
      <c r="E873" s="209"/>
    </row>
    <row r="874" spans="4:5" ht="14.25" customHeight="1">
      <c r="D874" s="253"/>
      <c r="E874" s="209"/>
    </row>
    <row r="875" spans="4:5" ht="14.25" customHeight="1">
      <c r="D875" s="253"/>
      <c r="E875" s="209"/>
    </row>
    <row r="876" spans="4:5" ht="14.25" customHeight="1">
      <c r="D876" s="253"/>
      <c r="E876" s="209"/>
    </row>
    <row r="877" spans="4:5" ht="14.25" customHeight="1">
      <c r="D877" s="253"/>
      <c r="E877" s="209"/>
    </row>
    <row r="878" spans="4:5" ht="14.25" customHeight="1">
      <c r="D878" s="253"/>
      <c r="E878" s="209"/>
    </row>
    <row r="879" spans="4:5" ht="14.25" customHeight="1">
      <c r="D879" s="253"/>
      <c r="E879" s="209"/>
    </row>
    <row r="880" spans="4:5" ht="14.25" customHeight="1">
      <c r="D880" s="253"/>
      <c r="E880" s="209"/>
    </row>
    <row r="881" spans="4:5" ht="14.25" customHeight="1">
      <c r="D881" s="253"/>
      <c r="E881" s="209"/>
    </row>
    <row r="882" spans="4:5" ht="14.25" customHeight="1">
      <c r="D882" s="253"/>
      <c r="E882" s="209"/>
    </row>
    <row r="883" spans="4:5" ht="14.25" customHeight="1">
      <c r="D883" s="253"/>
      <c r="E883" s="209"/>
    </row>
    <row r="884" spans="4:5" ht="14.25" customHeight="1">
      <c r="D884" s="253"/>
      <c r="E884" s="209"/>
    </row>
    <row r="885" spans="4:5" ht="14.25" customHeight="1">
      <c r="D885" s="253"/>
      <c r="E885" s="209"/>
    </row>
    <row r="886" spans="4:5" ht="14.25" customHeight="1">
      <c r="D886" s="253"/>
      <c r="E886" s="209"/>
    </row>
    <row r="887" spans="4:5" ht="14.25" customHeight="1">
      <c r="D887" s="253"/>
      <c r="E887" s="209"/>
    </row>
    <row r="888" spans="4:5" ht="14.25" customHeight="1">
      <c r="D888" s="253"/>
      <c r="E888" s="209"/>
    </row>
    <row r="889" spans="4:5" ht="14.25" customHeight="1">
      <c r="D889" s="253"/>
      <c r="E889" s="209"/>
    </row>
    <row r="890" spans="4:5" ht="14.25" customHeight="1">
      <c r="D890" s="253"/>
      <c r="E890" s="209"/>
    </row>
    <row r="891" spans="4:5" ht="14.25" customHeight="1">
      <c r="D891" s="253"/>
      <c r="E891" s="209"/>
    </row>
    <row r="892" spans="4:5" ht="14.25" customHeight="1">
      <c r="D892" s="253"/>
      <c r="E892" s="209"/>
    </row>
    <row r="893" spans="4:5" ht="14.25" customHeight="1">
      <c r="D893" s="253"/>
      <c r="E893" s="209"/>
    </row>
    <row r="894" spans="4:5" ht="14.25" customHeight="1">
      <c r="D894" s="253"/>
      <c r="E894" s="209"/>
    </row>
    <row r="895" spans="4:5" ht="14.25" customHeight="1">
      <c r="D895" s="253"/>
      <c r="E895" s="209"/>
    </row>
    <row r="896" spans="4:5" ht="14.25" customHeight="1">
      <c r="D896" s="253"/>
      <c r="E896" s="209"/>
    </row>
    <row r="897" spans="4:5" ht="14.25" customHeight="1">
      <c r="D897" s="253"/>
      <c r="E897" s="209"/>
    </row>
    <row r="898" spans="4:5" ht="14.25" customHeight="1">
      <c r="D898" s="253"/>
      <c r="E898" s="209"/>
    </row>
    <row r="899" spans="4:5" ht="14.25" customHeight="1">
      <c r="D899" s="253"/>
      <c r="E899" s="209"/>
    </row>
    <row r="900" spans="4:5" ht="14.25" customHeight="1">
      <c r="D900" s="253"/>
      <c r="E900" s="209"/>
    </row>
    <row r="901" spans="4:5" ht="14.25" customHeight="1">
      <c r="D901" s="253"/>
      <c r="E901" s="209"/>
    </row>
    <row r="902" spans="4:5" ht="14.25" customHeight="1">
      <c r="D902" s="253"/>
      <c r="E902" s="209"/>
    </row>
    <row r="903" spans="4:5" ht="14.25" customHeight="1">
      <c r="D903" s="253"/>
      <c r="E903" s="209"/>
    </row>
    <row r="904" spans="4:5" ht="14.25" customHeight="1">
      <c r="D904" s="253"/>
      <c r="E904" s="209"/>
    </row>
    <row r="905" spans="4:5" ht="14.25" customHeight="1">
      <c r="D905" s="253"/>
      <c r="E905" s="209"/>
    </row>
    <row r="906" spans="4:5" ht="14.25" customHeight="1">
      <c r="D906" s="253"/>
      <c r="E906" s="209"/>
    </row>
    <row r="907" spans="4:5" ht="14.25" customHeight="1">
      <c r="D907" s="253"/>
      <c r="E907" s="209"/>
    </row>
    <row r="908" spans="4:5" ht="14.25" customHeight="1">
      <c r="D908" s="253"/>
      <c r="E908" s="209"/>
    </row>
    <row r="909" spans="4:5" ht="14.25" customHeight="1">
      <c r="D909" s="253"/>
      <c r="E909" s="209"/>
    </row>
    <row r="910" spans="4:5" ht="14.25" customHeight="1">
      <c r="D910" s="253"/>
      <c r="E910" s="209"/>
    </row>
    <row r="911" spans="4:5" ht="14.25" customHeight="1">
      <c r="D911" s="253"/>
      <c r="E911" s="209"/>
    </row>
    <row r="912" spans="4:5" ht="14.25" customHeight="1">
      <c r="D912" s="253"/>
      <c r="E912" s="209"/>
    </row>
    <row r="913" spans="4:5" ht="14.25" customHeight="1">
      <c r="D913" s="253"/>
      <c r="E913" s="209"/>
    </row>
    <row r="914" spans="4:5" ht="14.25" customHeight="1">
      <c r="D914" s="253"/>
      <c r="E914" s="209"/>
    </row>
    <row r="915" spans="4:5" ht="14.25" customHeight="1">
      <c r="D915" s="253"/>
      <c r="E915" s="209"/>
    </row>
    <row r="916" spans="4:5" ht="14.25" customHeight="1">
      <c r="D916" s="253"/>
      <c r="E916" s="209"/>
    </row>
    <row r="917" spans="4:5" ht="14.25" customHeight="1">
      <c r="D917" s="253"/>
      <c r="E917" s="209"/>
    </row>
    <row r="918" spans="4:5" ht="14.25" customHeight="1">
      <c r="D918" s="253"/>
      <c r="E918" s="209"/>
    </row>
    <row r="919" spans="4:5" ht="14.25" customHeight="1">
      <c r="D919" s="253"/>
      <c r="E919" s="209"/>
    </row>
    <row r="920" spans="4:5" ht="14.25" customHeight="1">
      <c r="D920" s="253"/>
      <c r="E920" s="209"/>
    </row>
    <row r="921" spans="4:5" ht="14.25" customHeight="1">
      <c r="D921" s="253"/>
      <c r="E921" s="209"/>
    </row>
    <row r="922" spans="4:5" ht="14.25" customHeight="1">
      <c r="D922" s="253"/>
      <c r="E922" s="209"/>
    </row>
    <row r="923" spans="4:5" ht="14.25" customHeight="1">
      <c r="D923" s="253"/>
      <c r="E923" s="209"/>
    </row>
    <row r="924" spans="4:5" ht="14.25" customHeight="1">
      <c r="D924" s="253"/>
      <c r="E924" s="209"/>
    </row>
    <row r="925" spans="4:5" ht="14.25" customHeight="1">
      <c r="D925" s="253"/>
      <c r="E925" s="209"/>
    </row>
    <row r="926" spans="4:5" ht="14.25" customHeight="1">
      <c r="D926" s="253"/>
      <c r="E926" s="209"/>
    </row>
    <row r="927" spans="4:5" ht="14.25" customHeight="1">
      <c r="D927" s="253"/>
      <c r="E927" s="209"/>
    </row>
    <row r="928" spans="4:5" ht="14.25" customHeight="1">
      <c r="D928" s="253"/>
      <c r="E928" s="209"/>
    </row>
    <row r="929" spans="4:5" ht="14.25" customHeight="1">
      <c r="D929" s="253"/>
      <c r="E929" s="209"/>
    </row>
    <row r="930" spans="4:5" ht="14.25" customHeight="1">
      <c r="D930" s="253"/>
      <c r="E930" s="209"/>
    </row>
    <row r="931" spans="4:5" ht="14.25" customHeight="1">
      <c r="D931" s="253"/>
      <c r="E931" s="209"/>
    </row>
    <row r="932" spans="4:5" ht="14.25" customHeight="1">
      <c r="D932" s="253"/>
      <c r="E932" s="209"/>
    </row>
    <row r="933" spans="4:5" ht="14.25" customHeight="1">
      <c r="D933" s="253"/>
      <c r="E933" s="209"/>
    </row>
    <row r="934" spans="4:5" ht="14.25" customHeight="1">
      <c r="D934" s="253"/>
      <c r="E934" s="209"/>
    </row>
    <row r="935" spans="4:5" ht="14.25" customHeight="1">
      <c r="D935" s="253"/>
      <c r="E935" s="209"/>
    </row>
    <row r="936" spans="4:5" ht="14.25" customHeight="1">
      <c r="D936" s="253"/>
      <c r="E936" s="209"/>
    </row>
    <row r="937" spans="4:5" ht="14.25" customHeight="1">
      <c r="D937" s="253"/>
      <c r="E937" s="209"/>
    </row>
    <row r="938" spans="4:5" ht="14.25" customHeight="1">
      <c r="D938" s="253"/>
      <c r="E938" s="209"/>
    </row>
    <row r="939" spans="4:5" ht="14.25" customHeight="1">
      <c r="D939" s="253"/>
      <c r="E939" s="209"/>
    </row>
    <row r="940" spans="4:5" ht="14.25" customHeight="1">
      <c r="D940" s="253"/>
      <c r="E940" s="209"/>
    </row>
    <row r="941" spans="4:5" ht="14.25" customHeight="1">
      <c r="D941" s="253"/>
      <c r="E941" s="209"/>
    </row>
    <row r="942" spans="4:5" ht="14.25" customHeight="1">
      <c r="D942" s="253"/>
      <c r="E942" s="209"/>
    </row>
    <row r="943" spans="4:5" ht="14.25" customHeight="1">
      <c r="D943" s="253"/>
      <c r="E943" s="209"/>
    </row>
    <row r="944" spans="4:5" ht="14.25" customHeight="1">
      <c r="D944" s="253"/>
      <c r="E944" s="209"/>
    </row>
    <row r="945" spans="4:5" ht="14.25" customHeight="1">
      <c r="D945" s="253"/>
      <c r="E945" s="209"/>
    </row>
    <row r="946" spans="4:5" ht="14.25" customHeight="1">
      <c r="D946" s="253"/>
      <c r="E946" s="209"/>
    </row>
    <row r="947" spans="4:5" ht="14.25" customHeight="1">
      <c r="D947" s="253"/>
      <c r="E947" s="209"/>
    </row>
    <row r="948" spans="4:5" ht="14.25" customHeight="1">
      <c r="D948" s="253"/>
      <c r="E948" s="209"/>
    </row>
    <row r="949" spans="4:5" ht="14.25" customHeight="1">
      <c r="D949" s="253"/>
      <c r="E949" s="209"/>
    </row>
    <row r="950" spans="4:5" ht="14.25" customHeight="1">
      <c r="D950" s="253"/>
      <c r="E950" s="209"/>
    </row>
    <row r="951" spans="4:5" ht="14.25" customHeight="1">
      <c r="D951" s="253"/>
      <c r="E951" s="209"/>
    </row>
    <row r="952" spans="4:5" ht="14.25" customHeight="1">
      <c r="D952" s="253"/>
      <c r="E952" s="209"/>
    </row>
    <row r="953" spans="4:5" ht="14.25" customHeight="1">
      <c r="D953" s="253"/>
      <c r="E953" s="209"/>
    </row>
    <row r="954" spans="4:5" ht="14.25" customHeight="1">
      <c r="D954" s="253"/>
      <c r="E954" s="209"/>
    </row>
    <row r="955" spans="4:5" ht="14.25" customHeight="1">
      <c r="D955" s="253"/>
      <c r="E955" s="209"/>
    </row>
    <row r="956" spans="4:5" ht="14.25" customHeight="1">
      <c r="D956" s="253"/>
      <c r="E956" s="209"/>
    </row>
    <row r="957" spans="4:5" ht="14.25" customHeight="1">
      <c r="D957" s="253"/>
      <c r="E957" s="209"/>
    </row>
    <row r="958" spans="4:5" ht="14.25" customHeight="1">
      <c r="D958" s="253"/>
      <c r="E958" s="209"/>
    </row>
    <row r="959" spans="4:5" ht="14.25" customHeight="1">
      <c r="D959" s="253"/>
      <c r="E959" s="209"/>
    </row>
    <row r="960" spans="4:5" ht="14.25" customHeight="1">
      <c r="D960" s="253"/>
      <c r="E960" s="209"/>
    </row>
    <row r="961" spans="4:5" ht="14.25" customHeight="1">
      <c r="D961" s="253"/>
      <c r="E961" s="209"/>
    </row>
    <row r="962" spans="4:5" ht="14.25" customHeight="1">
      <c r="D962" s="253"/>
      <c r="E962" s="209"/>
    </row>
    <row r="963" spans="4:5" ht="14.25" customHeight="1">
      <c r="D963" s="253"/>
      <c r="E963" s="209"/>
    </row>
    <row r="964" spans="4:5" ht="14.25" customHeight="1">
      <c r="D964" s="253"/>
      <c r="E964" s="209"/>
    </row>
    <row r="965" spans="4:5" ht="14.25" customHeight="1">
      <c r="D965" s="253"/>
      <c r="E965" s="209"/>
    </row>
    <row r="966" spans="4:5" ht="14.25" customHeight="1">
      <c r="D966" s="253"/>
      <c r="E966" s="209"/>
    </row>
    <row r="967" spans="4:5" ht="14.25" customHeight="1">
      <c r="D967" s="253"/>
      <c r="E967" s="209"/>
    </row>
    <row r="968" spans="4:5" ht="14.25" customHeight="1">
      <c r="D968" s="253"/>
      <c r="E968" s="209"/>
    </row>
    <row r="969" spans="4:5" ht="14.25" customHeight="1">
      <c r="D969" s="253"/>
      <c r="E969" s="209"/>
    </row>
    <row r="970" spans="4:5" ht="14.25" customHeight="1">
      <c r="D970" s="253"/>
      <c r="E970" s="209"/>
    </row>
    <row r="971" spans="4:5" ht="14.25" customHeight="1">
      <c r="D971" s="253"/>
      <c r="E971" s="209"/>
    </row>
    <row r="972" spans="4:5" ht="14.25" customHeight="1">
      <c r="D972" s="253"/>
      <c r="E972" s="209"/>
    </row>
    <row r="973" spans="4:5" ht="14.25" customHeight="1">
      <c r="D973" s="253"/>
      <c r="E973" s="209"/>
    </row>
    <row r="974" spans="4:5" ht="14.25" customHeight="1">
      <c r="D974" s="253"/>
      <c r="E974" s="209"/>
    </row>
    <row r="975" spans="4:5" ht="14.25" customHeight="1">
      <c r="D975" s="253"/>
      <c r="E975" s="209"/>
    </row>
    <row r="976" spans="4:5" ht="14.25" customHeight="1">
      <c r="D976" s="253"/>
      <c r="E976" s="209"/>
    </row>
    <row r="977" spans="4:5" ht="14.25" customHeight="1">
      <c r="D977" s="253"/>
      <c r="E977" s="209"/>
    </row>
    <row r="978" spans="4:5" ht="14.25" customHeight="1">
      <c r="D978" s="253"/>
      <c r="E978" s="209"/>
    </row>
    <row r="979" spans="4:5" ht="14.25" customHeight="1">
      <c r="D979" s="253"/>
      <c r="E979" s="209"/>
    </row>
    <row r="980" spans="4:5" ht="14.25" customHeight="1">
      <c r="D980" s="253"/>
      <c r="E980" s="209"/>
    </row>
    <row r="981" spans="4:5" ht="14.25" customHeight="1">
      <c r="D981" s="253"/>
      <c r="E981" s="209"/>
    </row>
    <row r="982" spans="4:5" ht="14.25" customHeight="1">
      <c r="D982" s="253"/>
      <c r="E982" s="209"/>
    </row>
    <row r="983" spans="4:5" ht="14.25" customHeight="1">
      <c r="D983" s="253"/>
      <c r="E983" s="209"/>
    </row>
    <row r="984" spans="4:5" ht="14.25" customHeight="1">
      <c r="D984" s="253"/>
      <c r="E984" s="209"/>
    </row>
    <row r="985" spans="4:5" ht="14.25" customHeight="1">
      <c r="D985" s="253"/>
      <c r="E985" s="209"/>
    </row>
    <row r="986" spans="4:5" ht="14.25" customHeight="1">
      <c r="D986" s="253"/>
      <c r="E986" s="209"/>
    </row>
    <row r="987" spans="4:5" ht="14.25" customHeight="1">
      <c r="D987" s="253"/>
      <c r="E987" s="209"/>
    </row>
    <row r="988" spans="4:5" ht="14.25" customHeight="1">
      <c r="D988" s="253"/>
      <c r="E988" s="209"/>
    </row>
    <row r="989" spans="4:5" ht="14.25" customHeight="1">
      <c r="D989" s="253"/>
      <c r="E989" s="209"/>
    </row>
    <row r="990" spans="4:5" ht="14.25" customHeight="1">
      <c r="D990" s="253"/>
      <c r="E990" s="209"/>
    </row>
    <row r="991" spans="4:5" ht="14.25" customHeight="1">
      <c r="D991" s="253"/>
      <c r="E991" s="209"/>
    </row>
    <row r="992" spans="4:5" ht="14.25" customHeight="1">
      <c r="D992" s="253"/>
      <c r="E992" s="209"/>
    </row>
    <row r="993" spans="4:5" ht="14.25" customHeight="1">
      <c r="D993" s="253"/>
      <c r="E993" s="209"/>
    </row>
    <row r="994" spans="4:5" ht="14.25" customHeight="1">
      <c r="D994" s="253"/>
      <c r="E994" s="209"/>
    </row>
    <row r="995" spans="4:5" ht="14.25" customHeight="1">
      <c r="D995" s="253"/>
      <c r="E995" s="209"/>
    </row>
    <row r="996" spans="4:5" ht="14.25" customHeight="1">
      <c r="D996" s="253"/>
      <c r="E996" s="209"/>
    </row>
    <row r="997" spans="4:5" ht="14.25" customHeight="1">
      <c r="D997" s="253"/>
      <c r="E997" s="209"/>
    </row>
    <row r="998" spans="4:5" ht="14.25" customHeight="1">
      <c r="D998" s="253"/>
      <c r="E998" s="209"/>
    </row>
    <row r="999" spans="4:5" ht="14.25" customHeight="1">
      <c r="D999" s="253"/>
      <c r="E999" s="209"/>
    </row>
    <row r="1000" spans="4:5" ht="14.25" customHeight="1">
      <c r="D1000" s="253"/>
      <c r="E1000" s="209"/>
    </row>
    <row r="1001" spans="4:5" ht="14.25" customHeight="1">
      <c r="D1001" s="253"/>
      <c r="E1001" s="209"/>
    </row>
    <row r="1002" spans="4:5" ht="14.25" customHeight="1">
      <c r="D1002" s="253"/>
      <c r="E1002" s="209"/>
    </row>
    <row r="1003" spans="4:5" ht="14.25" customHeight="1">
      <c r="D1003" s="253"/>
      <c r="E1003" s="209"/>
    </row>
    <row r="1004" spans="4:5" ht="14.25" customHeight="1">
      <c r="D1004" s="253"/>
      <c r="E1004" s="209"/>
    </row>
    <row r="1005" spans="4:5" ht="14.25" customHeight="1">
      <c r="D1005" s="253"/>
      <c r="E1005" s="209"/>
    </row>
    <row r="1006" spans="4:5" ht="14.25" customHeight="1">
      <c r="D1006" s="253"/>
      <c r="E1006" s="209"/>
    </row>
    <row r="1007" spans="4:5" ht="14.25" customHeight="1">
      <c r="D1007" s="253"/>
      <c r="E1007" s="209"/>
    </row>
    <row r="1008" spans="4:5" ht="14.25" customHeight="1">
      <c r="D1008" s="253"/>
      <c r="E1008" s="209"/>
    </row>
    <row r="1009" spans="4:5" ht="14.25" customHeight="1">
      <c r="D1009" s="253"/>
      <c r="E1009" s="209"/>
    </row>
    <row r="1010" spans="4:5" ht="14.25" customHeight="1">
      <c r="D1010" s="253"/>
      <c r="E1010" s="209"/>
    </row>
    <row r="1011" spans="4:5" ht="14.25" customHeight="1">
      <c r="D1011" s="253"/>
      <c r="E1011" s="209"/>
    </row>
    <row r="1012" spans="4:5" ht="14.25" customHeight="1">
      <c r="D1012" s="253"/>
      <c r="E1012" s="209"/>
    </row>
    <row r="1013" spans="4:5" ht="14.25" customHeight="1">
      <c r="D1013" s="253"/>
      <c r="E1013" s="209"/>
    </row>
    <row r="1014" spans="4:5" ht="14.25" customHeight="1">
      <c r="D1014" s="253"/>
      <c r="E1014" s="209"/>
    </row>
    <row r="1015" spans="4:5" ht="14.25" customHeight="1">
      <c r="D1015" s="253"/>
      <c r="E1015" s="209"/>
    </row>
    <row r="1016" spans="4:5" ht="14.25" customHeight="1">
      <c r="D1016" s="253"/>
      <c r="E1016" s="209"/>
    </row>
    <row r="1017" spans="4:5" ht="14.25" customHeight="1">
      <c r="D1017" s="253"/>
      <c r="E1017" s="209"/>
    </row>
  </sheetData>
  <autoFilter ref="A4:F69" xr:uid="{9E33F893-5A82-44AC-A302-F1DEB3CFD778}"/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70"/>
  <sheetViews>
    <sheetView workbookViewId="0">
      <selection activeCell="B28" sqref="B28"/>
    </sheetView>
  </sheetViews>
  <sheetFormatPr defaultColWidth="14.42578125" defaultRowHeight="15" customHeight="1"/>
  <cols>
    <col min="1" max="1" width="29.7109375" customWidth="1"/>
    <col min="2" max="2" width="53.85546875" customWidth="1"/>
    <col min="3" max="3" width="11.7109375" bestFit="1" customWidth="1"/>
    <col min="4" max="4" width="8.7109375" customWidth="1"/>
    <col min="5" max="5" width="14.28515625" bestFit="1" customWidth="1"/>
    <col min="6" max="6" width="18" style="280" customWidth="1"/>
    <col min="7" max="26" width="8.7109375" customWidth="1"/>
  </cols>
  <sheetData>
    <row r="1" spans="1:6" ht="14.25" customHeight="1">
      <c r="A1" s="390" t="s">
        <v>200</v>
      </c>
      <c r="B1" s="391"/>
      <c r="C1" s="277" t="s">
        <v>119</v>
      </c>
      <c r="D1" s="277" t="s">
        <v>146</v>
      </c>
      <c r="E1" s="278"/>
      <c r="F1" s="6"/>
    </row>
    <row r="2" spans="1:6" ht="14.25" customHeight="1">
      <c r="A2" s="3"/>
      <c r="B2" s="3"/>
      <c r="C2" s="3"/>
      <c r="D2" s="3"/>
      <c r="E2" s="278"/>
      <c r="F2" s="6"/>
    </row>
    <row r="3" spans="1:6" ht="14.25" customHeight="1">
      <c r="A3" s="28" t="s">
        <v>201</v>
      </c>
      <c r="B3" s="3"/>
      <c r="C3" s="3"/>
      <c r="D3" s="3"/>
      <c r="E3" s="278"/>
      <c r="F3" s="6"/>
    </row>
    <row r="4" spans="1:6" ht="19.899999999999999" customHeight="1">
      <c r="A4" s="29" t="s">
        <v>37</v>
      </c>
      <c r="B4" s="3"/>
      <c r="C4" s="29" t="s">
        <v>110</v>
      </c>
      <c r="D4" s="29" t="s">
        <v>110</v>
      </c>
      <c r="E4" s="278"/>
      <c r="F4" s="6"/>
    </row>
    <row r="5" spans="1:6" ht="14.25" customHeight="1">
      <c r="A5" s="223" t="s">
        <v>114</v>
      </c>
      <c r="B5" s="276" t="s">
        <v>116</v>
      </c>
      <c r="C5" s="232"/>
      <c r="D5" s="232"/>
      <c r="E5" s="279"/>
      <c r="F5" s="6"/>
    </row>
    <row r="6" spans="1:6" s="291" customFormat="1" ht="14.25" customHeight="1">
      <c r="A6" s="223"/>
      <c r="B6" s="276"/>
      <c r="C6" s="232"/>
      <c r="D6" s="232"/>
      <c r="E6" s="279"/>
      <c r="F6" s="6"/>
    </row>
    <row r="7" spans="1:6" s="291" customFormat="1" ht="14.25" customHeight="1">
      <c r="A7" s="223"/>
      <c r="B7" s="352"/>
      <c r="C7" s="235"/>
      <c r="D7" s="232"/>
      <c r="E7" s="279"/>
      <c r="F7" s="6"/>
    </row>
    <row r="8" spans="1:6" s="291" customFormat="1" ht="14.25" customHeight="1">
      <c r="A8" s="348"/>
      <c r="B8" s="354" t="s">
        <v>186</v>
      </c>
      <c r="C8" s="355">
        <v>41.2</v>
      </c>
      <c r="D8" s="350"/>
      <c r="E8" s="279"/>
      <c r="F8" s="6"/>
    </row>
    <row r="9" spans="1:6" ht="14.25" customHeight="1">
      <c r="A9" s="349"/>
      <c r="B9" s="356" t="s">
        <v>191</v>
      </c>
      <c r="C9" s="357">
        <v>130</v>
      </c>
      <c r="D9" s="350"/>
      <c r="E9" s="279"/>
      <c r="F9" s="6"/>
    </row>
    <row r="10" spans="1:6" ht="14.25" customHeight="1">
      <c r="A10" s="349"/>
      <c r="B10" s="358">
        <v>100747</v>
      </c>
      <c r="C10" s="359">
        <v>10.38</v>
      </c>
      <c r="D10" s="350"/>
      <c r="E10" s="279"/>
      <c r="F10" s="6"/>
    </row>
    <row r="11" spans="1:6" s="265" customFormat="1" ht="14.25" customHeight="1">
      <c r="A11" s="349"/>
      <c r="B11" s="354" t="s">
        <v>96</v>
      </c>
      <c r="C11" s="355">
        <v>41.2</v>
      </c>
      <c r="D11" s="351"/>
      <c r="E11" s="279"/>
      <c r="F11" s="6"/>
    </row>
    <row r="12" spans="1:6" ht="14.25" customHeight="1" thickBot="1">
      <c r="A12" s="233"/>
      <c r="B12" s="353"/>
      <c r="C12" s="271">
        <f>SUM(C8:C11)</f>
        <v>222.77999999999997</v>
      </c>
      <c r="D12" s="235"/>
      <c r="E12" s="279"/>
      <c r="F12" s="6"/>
    </row>
    <row r="13" spans="1:6" ht="14.25" customHeight="1" thickTop="1">
      <c r="A13" s="233"/>
      <c r="B13" s="234"/>
      <c r="C13" s="218"/>
      <c r="D13" s="369">
        <f>C12</f>
        <v>222.77999999999997</v>
      </c>
      <c r="E13" s="279"/>
      <c r="F13" s="6"/>
    </row>
    <row r="14" spans="1:6" ht="14.25" customHeight="1">
      <c r="A14" s="220" t="s">
        <v>117</v>
      </c>
      <c r="B14" s="272"/>
      <c r="C14" s="236"/>
      <c r="D14" s="370">
        <v>0</v>
      </c>
      <c r="E14" s="279"/>
      <c r="F14" s="6"/>
    </row>
    <row r="15" spans="1:6" ht="14.25" customHeight="1" thickBot="1">
      <c r="A15" s="231" t="s">
        <v>118</v>
      </c>
      <c r="B15" s="272"/>
      <c r="C15" s="236"/>
      <c r="D15" s="371">
        <f>-(D13+D14)</f>
        <v>-222.77999999999997</v>
      </c>
      <c r="E15" s="279"/>
      <c r="F15" s="6"/>
    </row>
    <row r="16" spans="1:6" ht="14.25" customHeight="1" thickTop="1">
      <c r="A16" s="273" t="s">
        <v>145</v>
      </c>
      <c r="B16" s="220"/>
      <c r="C16" s="220"/>
      <c r="D16" s="266">
        <v>8</v>
      </c>
      <c r="E16" s="279"/>
      <c r="F16" s="6"/>
    </row>
    <row r="17" spans="1:6" s="265" customFormat="1" ht="14.25" customHeight="1">
      <c r="A17" s="273"/>
      <c r="B17" s="220"/>
      <c r="C17" s="220"/>
      <c r="D17" s="266"/>
      <c r="E17" s="279"/>
      <c r="F17" s="6"/>
    </row>
    <row r="18" spans="1:6" ht="14.25" customHeight="1">
      <c r="A18" s="242" t="s">
        <v>119</v>
      </c>
      <c r="B18" s="267"/>
      <c r="C18" s="236"/>
      <c r="D18" s="232"/>
      <c r="E18" s="279"/>
      <c r="F18" s="6"/>
    </row>
    <row r="19" spans="1:6" ht="14.25" customHeight="1" thickBot="1">
      <c r="A19" s="220" t="s">
        <v>120</v>
      </c>
      <c r="B19" s="360">
        <v>27521</v>
      </c>
      <c r="C19" s="232"/>
      <c r="D19" s="235"/>
      <c r="E19" s="343"/>
      <c r="F19" s="6"/>
    </row>
    <row r="20" spans="1:6" ht="14.25" customHeight="1">
      <c r="A20" s="220" t="s">
        <v>121</v>
      </c>
      <c r="B20" s="361">
        <v>31608.59</v>
      </c>
      <c r="C20" s="342"/>
      <c r="D20" s="364">
        <v>33261</v>
      </c>
      <c r="E20" s="345" t="s">
        <v>147</v>
      </c>
      <c r="F20" s="6"/>
    </row>
    <row r="21" spans="1:6" ht="14.25" customHeight="1" thickBot="1">
      <c r="A21" s="220" t="s">
        <v>122</v>
      </c>
      <c r="B21" s="362">
        <v>14611.39</v>
      </c>
      <c r="C21" s="342"/>
      <c r="D21" s="365">
        <v>11471.75</v>
      </c>
      <c r="E21" s="346" t="s">
        <v>148</v>
      </c>
      <c r="F21" s="6"/>
    </row>
    <row r="22" spans="1:6" ht="14.25" customHeight="1" thickTop="1" thickBot="1">
      <c r="A22" s="220" t="s">
        <v>123</v>
      </c>
      <c r="B22" s="363">
        <f>B19+B20-B21</f>
        <v>44518.2</v>
      </c>
      <c r="C22" s="342"/>
      <c r="D22" s="366">
        <f>SUM(D15:D21)</f>
        <v>44517.97</v>
      </c>
      <c r="E22" s="347" t="s">
        <v>33</v>
      </c>
      <c r="F22" s="6"/>
    </row>
    <row r="23" spans="1:6" ht="14.25" customHeight="1" thickTop="1">
      <c r="A23" s="220"/>
      <c r="B23" s="268"/>
      <c r="C23" s="220"/>
      <c r="D23" s="274"/>
      <c r="E23" s="344"/>
      <c r="F23" s="6"/>
    </row>
    <row r="24" spans="1:6" ht="14.25" customHeight="1">
      <c r="A24" s="220"/>
      <c r="B24" s="267"/>
      <c r="C24" s="220"/>
      <c r="D24" s="282"/>
      <c r="E24" s="279"/>
      <c r="F24" s="6"/>
    </row>
    <row r="25" spans="1:6" ht="14.25" customHeight="1">
      <c r="A25" s="220"/>
      <c r="B25" s="220"/>
      <c r="C25" s="220"/>
      <c r="D25" s="273"/>
      <c r="E25" s="279"/>
      <c r="F25" s="6"/>
    </row>
    <row r="26" spans="1:6" ht="14.25" customHeight="1">
      <c r="E26" s="280"/>
      <c r="F26"/>
    </row>
    <row r="27" spans="1:6" ht="14.25" customHeight="1"/>
    <row r="28" spans="1:6" ht="14.25" customHeight="1"/>
    <row r="29" spans="1:6" ht="14.25" customHeight="1"/>
    <row r="30" spans="1:6" ht="14.25" customHeight="1"/>
    <row r="31" spans="1:6" ht="14.25" customHeight="1"/>
    <row r="32" spans="1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8"/>
  <sheetViews>
    <sheetView workbookViewId="0">
      <pane ySplit="1" topLeftCell="A2" activePane="bottomLeft" state="frozen"/>
      <selection pane="bottomLeft" activeCell="AB1" sqref="AB1:AB1048576"/>
    </sheetView>
  </sheetViews>
  <sheetFormatPr defaultColWidth="14.42578125" defaultRowHeight="15" customHeight="1"/>
  <cols>
    <col min="1" max="1" width="9.5703125" customWidth="1"/>
    <col min="2" max="2" width="8.28515625" customWidth="1"/>
    <col min="3" max="3" width="31.42578125" customWidth="1"/>
    <col min="4" max="4" width="10" customWidth="1"/>
    <col min="5" max="5" width="7.7109375" customWidth="1"/>
    <col min="6" max="6" width="8.85546875" customWidth="1"/>
    <col min="7" max="7" width="8.85546875" style="254" customWidth="1"/>
    <col min="8" max="11" width="7.7109375" customWidth="1"/>
    <col min="12" max="12" width="7.42578125" customWidth="1"/>
    <col min="13" max="14" width="6.7109375" customWidth="1"/>
    <col min="15" max="15" width="7.42578125" customWidth="1"/>
    <col min="16" max="16" width="6.85546875" customWidth="1"/>
    <col min="17" max="17" width="6.7109375" customWidth="1"/>
    <col min="18" max="18" width="7.42578125" customWidth="1"/>
    <col min="19" max="21" width="6.5703125" customWidth="1"/>
    <col min="22" max="22" width="7.42578125" customWidth="1"/>
    <col min="23" max="23" width="8.85546875" customWidth="1"/>
    <col min="24" max="24" width="8.28515625" customWidth="1"/>
    <col min="25" max="25" width="9.42578125" customWidth="1"/>
    <col min="26" max="26" width="7.42578125" customWidth="1"/>
    <col min="27" max="27" width="6.85546875" customWidth="1"/>
    <col min="28" max="28" width="8.85546875" customWidth="1"/>
    <col min="29" max="29" width="11.140625" customWidth="1"/>
    <col min="30" max="30" width="8.85546875" customWidth="1"/>
    <col min="31" max="31" width="9.85546875" customWidth="1"/>
    <col min="32" max="32" width="9.42578125" customWidth="1"/>
  </cols>
  <sheetData>
    <row r="1" spans="1:32" ht="45" customHeight="1">
      <c r="A1" s="1" t="s">
        <v>0</v>
      </c>
      <c r="B1" s="2" t="s">
        <v>1</v>
      </c>
      <c r="C1" s="1" t="s">
        <v>2</v>
      </c>
      <c r="D1" s="4" t="s">
        <v>3</v>
      </c>
      <c r="E1" s="9" t="s">
        <v>4</v>
      </c>
      <c r="F1" s="9" t="s">
        <v>6</v>
      </c>
      <c r="G1" s="263" t="s">
        <v>140</v>
      </c>
      <c r="H1" s="10" t="s">
        <v>7</v>
      </c>
      <c r="I1" s="11" t="s">
        <v>8</v>
      </c>
      <c r="J1" s="11" t="s">
        <v>9</v>
      </c>
      <c r="K1" s="13" t="s">
        <v>10</v>
      </c>
      <c r="L1" s="11" t="s">
        <v>11</v>
      </c>
      <c r="M1" s="13" t="s">
        <v>12</v>
      </c>
      <c r="N1" s="13" t="s">
        <v>13</v>
      </c>
      <c r="O1" s="13" t="s">
        <v>15</v>
      </c>
      <c r="P1" s="13" t="s">
        <v>16</v>
      </c>
      <c r="Q1" s="13" t="s">
        <v>17</v>
      </c>
      <c r="R1" s="264" t="s">
        <v>141</v>
      </c>
      <c r="S1" s="13" t="s">
        <v>19</v>
      </c>
      <c r="T1" s="13" t="s">
        <v>21</v>
      </c>
      <c r="U1" s="15" t="s">
        <v>22</v>
      </c>
      <c r="V1" s="16" t="s">
        <v>24</v>
      </c>
      <c r="W1" s="16" t="s">
        <v>25</v>
      </c>
      <c r="X1" s="9" t="s">
        <v>26</v>
      </c>
      <c r="Y1" s="18" t="s">
        <v>27</v>
      </c>
      <c r="Z1" s="19" t="s">
        <v>29</v>
      </c>
      <c r="AA1" s="21" t="s">
        <v>30</v>
      </c>
      <c r="AB1" s="22" t="s">
        <v>31</v>
      </c>
      <c r="AC1" s="22" t="s">
        <v>32</v>
      </c>
      <c r="AD1" s="23" t="s">
        <v>33</v>
      </c>
      <c r="AE1" s="25"/>
      <c r="AF1" s="27" t="s">
        <v>34</v>
      </c>
    </row>
    <row r="2" spans="1:32" ht="20.25" customHeight="1">
      <c r="A2" s="375" t="s">
        <v>36</v>
      </c>
      <c r="B2" s="376"/>
      <c r="C2" s="377"/>
      <c r="D2" s="31"/>
      <c r="E2" s="32">
        <v>500</v>
      </c>
      <c r="F2" s="32">
        <v>2500</v>
      </c>
      <c r="G2" s="32">
        <v>200</v>
      </c>
      <c r="H2" s="33">
        <v>200</v>
      </c>
      <c r="I2" s="32">
        <v>200</v>
      </c>
      <c r="J2" s="32">
        <v>100</v>
      </c>
      <c r="K2" s="32">
        <v>100</v>
      </c>
      <c r="L2" s="32">
        <v>200</v>
      </c>
      <c r="M2" s="32">
        <v>200</v>
      </c>
      <c r="N2" s="32">
        <v>180</v>
      </c>
      <c r="O2" s="35">
        <v>500</v>
      </c>
      <c r="P2" s="35">
        <v>100</v>
      </c>
      <c r="Q2" s="32">
        <v>20</v>
      </c>
      <c r="R2" s="35">
        <v>200</v>
      </c>
      <c r="S2" s="35">
        <v>200</v>
      </c>
      <c r="T2" s="35">
        <v>75</v>
      </c>
      <c r="U2" s="35">
        <v>50</v>
      </c>
      <c r="V2" s="35">
        <v>700</v>
      </c>
      <c r="W2" s="35">
        <v>105</v>
      </c>
      <c r="X2" s="32">
        <v>350</v>
      </c>
      <c r="Y2" s="32">
        <f t="shared" ref="Y2:Y15" si="0">SUM(E2:X2)</f>
        <v>6680</v>
      </c>
      <c r="Z2" s="38"/>
      <c r="AA2" s="41"/>
      <c r="AB2" s="41"/>
      <c r="AC2" s="41"/>
      <c r="AD2" s="50"/>
      <c r="AE2" s="52"/>
      <c r="AF2" s="53"/>
    </row>
    <row r="3" spans="1:32" ht="14.25" customHeight="1">
      <c r="A3" s="54"/>
      <c r="B3" s="55"/>
      <c r="C3" s="56"/>
      <c r="D3" s="57"/>
      <c r="E3" s="59"/>
      <c r="F3" s="59"/>
      <c r="G3" s="59"/>
      <c r="H3" s="60"/>
      <c r="I3" s="59"/>
      <c r="J3" s="59"/>
      <c r="K3" s="59"/>
      <c r="L3" s="59"/>
      <c r="M3" s="59"/>
      <c r="N3" s="59"/>
      <c r="O3" s="59"/>
      <c r="P3" s="59"/>
      <c r="Q3" s="62"/>
      <c r="R3" s="59"/>
      <c r="S3" s="59"/>
      <c r="T3" s="59"/>
      <c r="U3" s="59"/>
      <c r="V3" s="59"/>
      <c r="W3" s="59"/>
      <c r="X3" s="59"/>
      <c r="Y3" s="63">
        <f t="shared" si="0"/>
        <v>0</v>
      </c>
      <c r="Z3" s="64"/>
      <c r="AA3" s="64"/>
      <c r="AB3" s="64"/>
      <c r="AC3" s="64"/>
      <c r="AD3" s="65"/>
      <c r="AE3" s="67">
        <f t="shared" ref="AE3:AE44" si="1">Y3+AD3</f>
        <v>0</v>
      </c>
      <c r="AF3" s="68"/>
    </row>
    <row r="4" spans="1:32" ht="14.25" customHeight="1">
      <c r="A4" s="54"/>
      <c r="B4" s="69"/>
      <c r="C4" s="70"/>
      <c r="D4" s="71"/>
      <c r="E4" s="59"/>
      <c r="F4" s="59"/>
      <c r="G4" s="59"/>
      <c r="H4" s="60"/>
      <c r="I4" s="59"/>
      <c r="J4" s="59"/>
      <c r="K4" s="59"/>
      <c r="L4" s="59"/>
      <c r="M4" s="59"/>
      <c r="N4" s="59"/>
      <c r="O4" s="59"/>
      <c r="P4" s="59"/>
      <c r="Q4" s="59"/>
      <c r="R4" s="62"/>
      <c r="S4" s="62"/>
      <c r="T4" s="62"/>
      <c r="U4" s="62"/>
      <c r="V4" s="59"/>
      <c r="W4" s="73"/>
      <c r="X4" s="59"/>
      <c r="Y4" s="63">
        <f t="shared" si="0"/>
        <v>0</v>
      </c>
      <c r="Z4" s="75"/>
      <c r="AA4" s="75"/>
      <c r="AB4" s="75"/>
      <c r="AC4" s="64"/>
      <c r="AD4" s="65"/>
      <c r="AE4" s="67">
        <f t="shared" si="1"/>
        <v>0</v>
      </c>
      <c r="AF4" s="68"/>
    </row>
    <row r="5" spans="1:32" ht="14.25" customHeight="1">
      <c r="A5" s="54"/>
      <c r="B5" s="69"/>
      <c r="C5" s="70"/>
      <c r="D5" s="71"/>
      <c r="E5" s="62"/>
      <c r="F5" s="59"/>
      <c r="G5" s="59"/>
      <c r="H5" s="60"/>
      <c r="I5" s="59"/>
      <c r="J5" s="59"/>
      <c r="K5" s="59"/>
      <c r="L5" s="59"/>
      <c r="M5" s="59"/>
      <c r="N5" s="59"/>
      <c r="O5" s="59"/>
      <c r="P5" s="59"/>
      <c r="Q5" s="59"/>
      <c r="R5" s="62"/>
      <c r="S5" s="62"/>
      <c r="T5" s="62"/>
      <c r="U5" s="62"/>
      <c r="V5" s="59"/>
      <c r="W5" s="59"/>
      <c r="X5" s="59"/>
      <c r="Y5" s="63">
        <f t="shared" si="0"/>
        <v>0</v>
      </c>
      <c r="Z5" s="75"/>
      <c r="AA5" s="75"/>
      <c r="AB5" s="75"/>
      <c r="AC5" s="64"/>
      <c r="AD5" s="65"/>
      <c r="AE5" s="67">
        <f t="shared" si="1"/>
        <v>0</v>
      </c>
      <c r="AF5" s="78"/>
    </row>
    <row r="6" spans="1:32" ht="14.25" customHeight="1">
      <c r="A6" s="54"/>
      <c r="B6" s="69"/>
      <c r="C6" s="70"/>
      <c r="D6" s="71"/>
      <c r="E6" s="59"/>
      <c r="F6" s="59"/>
      <c r="G6" s="59"/>
      <c r="H6" s="60"/>
      <c r="I6" s="59"/>
      <c r="J6" s="59"/>
      <c r="K6" s="59"/>
      <c r="L6" s="59"/>
      <c r="M6" s="59"/>
      <c r="N6" s="59"/>
      <c r="O6" s="59"/>
      <c r="P6" s="59"/>
      <c r="Q6" s="59"/>
      <c r="R6" s="62"/>
      <c r="S6" s="62"/>
      <c r="T6" s="62"/>
      <c r="U6" s="62"/>
      <c r="V6" s="59"/>
      <c r="W6" s="59"/>
      <c r="X6" s="59"/>
      <c r="Y6" s="63">
        <f t="shared" si="0"/>
        <v>0</v>
      </c>
      <c r="Z6" s="75"/>
      <c r="AA6" s="75"/>
      <c r="AB6" s="75"/>
      <c r="AC6" s="64"/>
      <c r="AD6" s="65"/>
      <c r="AE6" s="67">
        <f t="shared" si="1"/>
        <v>0</v>
      </c>
      <c r="AF6" s="68"/>
    </row>
    <row r="7" spans="1:32" ht="14.25" customHeight="1">
      <c r="A7" s="54"/>
      <c r="B7" s="69"/>
      <c r="C7" s="70"/>
      <c r="D7" s="71"/>
      <c r="E7" s="59"/>
      <c r="F7" s="59"/>
      <c r="G7" s="59"/>
      <c r="H7" s="60"/>
      <c r="I7" s="59"/>
      <c r="J7" s="59"/>
      <c r="K7" s="59"/>
      <c r="L7" s="59"/>
      <c r="M7" s="59"/>
      <c r="N7" s="59"/>
      <c r="O7" s="59"/>
      <c r="P7" s="59"/>
      <c r="Q7" s="59"/>
      <c r="R7" s="62"/>
      <c r="S7" s="62"/>
      <c r="T7" s="62"/>
      <c r="U7" s="62"/>
      <c r="V7" s="59"/>
      <c r="W7" s="59"/>
      <c r="X7" s="59"/>
      <c r="Y7" s="63">
        <f t="shared" si="0"/>
        <v>0</v>
      </c>
      <c r="Z7" s="75"/>
      <c r="AA7" s="75"/>
      <c r="AB7" s="75"/>
      <c r="AC7" s="64"/>
      <c r="AD7" s="65"/>
      <c r="AE7" s="67">
        <f t="shared" si="1"/>
        <v>0</v>
      </c>
      <c r="AF7" s="68"/>
    </row>
    <row r="8" spans="1:32" ht="14.25" customHeight="1">
      <c r="A8" s="54"/>
      <c r="B8" s="69"/>
      <c r="C8" s="70"/>
      <c r="D8" s="71"/>
      <c r="E8" s="59"/>
      <c r="F8" s="59"/>
      <c r="G8" s="59"/>
      <c r="H8" s="60"/>
      <c r="I8" s="59"/>
      <c r="J8" s="59"/>
      <c r="K8" s="59"/>
      <c r="L8" s="59"/>
      <c r="M8" s="59"/>
      <c r="N8" s="59"/>
      <c r="O8" s="59"/>
      <c r="P8" s="59"/>
      <c r="Q8" s="62"/>
      <c r="R8" s="62"/>
      <c r="S8" s="62"/>
      <c r="T8" s="62"/>
      <c r="U8" s="62"/>
      <c r="V8" s="59"/>
      <c r="W8" s="59"/>
      <c r="X8" s="59"/>
      <c r="Y8" s="63">
        <f t="shared" si="0"/>
        <v>0</v>
      </c>
      <c r="Z8" s="75"/>
      <c r="AA8" s="75"/>
      <c r="AB8" s="75"/>
      <c r="AC8" s="64"/>
      <c r="AD8" s="65"/>
      <c r="AE8" s="67">
        <f t="shared" si="1"/>
        <v>0</v>
      </c>
      <c r="AF8" s="68"/>
    </row>
    <row r="9" spans="1:32" ht="14.25" customHeight="1">
      <c r="A9" s="54"/>
      <c r="B9" s="69"/>
      <c r="C9" s="70"/>
      <c r="D9" s="71"/>
      <c r="E9" s="59"/>
      <c r="F9" s="59"/>
      <c r="G9" s="59"/>
      <c r="H9" s="60"/>
      <c r="I9" s="59"/>
      <c r="J9" s="59"/>
      <c r="K9" s="59"/>
      <c r="L9" s="59"/>
      <c r="M9" s="59"/>
      <c r="N9" s="59"/>
      <c r="O9" s="62"/>
      <c r="P9" s="62"/>
      <c r="Q9" s="62"/>
      <c r="R9" s="62"/>
      <c r="S9" s="62"/>
      <c r="T9" s="62"/>
      <c r="U9" s="62"/>
      <c r="V9" s="59"/>
      <c r="W9" s="59"/>
      <c r="X9" s="59"/>
      <c r="Y9" s="63">
        <f t="shared" si="0"/>
        <v>0</v>
      </c>
      <c r="Z9" s="75"/>
      <c r="AA9" s="75"/>
      <c r="AB9" s="75"/>
      <c r="AC9" s="64"/>
      <c r="AD9" s="65"/>
      <c r="AE9" s="67">
        <f t="shared" si="1"/>
        <v>0</v>
      </c>
      <c r="AF9" s="78"/>
    </row>
    <row r="10" spans="1:32" ht="14.25" customHeight="1">
      <c r="A10" s="80"/>
      <c r="B10" s="69"/>
      <c r="C10" s="70"/>
      <c r="D10" s="71"/>
      <c r="E10" s="59"/>
      <c r="F10" s="59"/>
      <c r="G10" s="59"/>
      <c r="H10" s="60"/>
      <c r="I10" s="59"/>
      <c r="J10" s="59"/>
      <c r="K10" s="59"/>
      <c r="L10" s="59"/>
      <c r="M10" s="59"/>
      <c r="N10" s="59"/>
      <c r="O10" s="62"/>
      <c r="P10" s="62"/>
      <c r="Q10" s="62"/>
      <c r="R10" s="62"/>
      <c r="S10" s="62"/>
      <c r="T10" s="62"/>
      <c r="U10" s="62"/>
      <c r="V10" s="59"/>
      <c r="W10" s="59"/>
      <c r="X10" s="59"/>
      <c r="Y10" s="63">
        <f t="shared" si="0"/>
        <v>0</v>
      </c>
      <c r="Z10" s="75"/>
      <c r="AA10" s="75"/>
      <c r="AB10" s="75"/>
      <c r="AC10" s="64"/>
      <c r="AD10" s="65"/>
      <c r="AE10" s="67">
        <f t="shared" si="1"/>
        <v>0</v>
      </c>
      <c r="AF10" s="68"/>
    </row>
    <row r="11" spans="1:32" ht="14.25" customHeight="1">
      <c r="A11" s="80"/>
      <c r="B11" s="69"/>
      <c r="C11" s="70"/>
      <c r="D11" s="71"/>
      <c r="E11" s="59"/>
      <c r="F11" s="59"/>
      <c r="G11" s="59"/>
      <c r="H11" s="60"/>
      <c r="I11" s="59"/>
      <c r="J11" s="59"/>
      <c r="K11" s="59"/>
      <c r="L11" s="59"/>
      <c r="M11" s="59"/>
      <c r="N11" s="59"/>
      <c r="O11" s="59"/>
      <c r="P11" s="59"/>
      <c r="Q11" s="59"/>
      <c r="R11" s="62"/>
      <c r="S11" s="62"/>
      <c r="T11" s="62"/>
      <c r="U11" s="62"/>
      <c r="V11" s="59"/>
      <c r="W11" s="59"/>
      <c r="X11" s="59"/>
      <c r="Y11" s="63">
        <f t="shared" si="0"/>
        <v>0</v>
      </c>
      <c r="Z11" s="75"/>
      <c r="AA11" s="75"/>
      <c r="AB11" s="75"/>
      <c r="AC11" s="64"/>
      <c r="AD11" s="65"/>
      <c r="AE11" s="67">
        <f t="shared" si="1"/>
        <v>0</v>
      </c>
      <c r="AF11" s="68"/>
    </row>
    <row r="12" spans="1:32" ht="14.25" customHeight="1">
      <c r="A12" s="80"/>
      <c r="B12" s="69"/>
      <c r="C12" s="70"/>
      <c r="D12" s="71"/>
      <c r="E12" s="59"/>
      <c r="F12" s="59"/>
      <c r="G12" s="59"/>
      <c r="H12" s="60"/>
      <c r="I12" s="59"/>
      <c r="J12" s="59"/>
      <c r="K12" s="59"/>
      <c r="L12" s="59"/>
      <c r="M12" s="59"/>
      <c r="N12" s="59"/>
      <c r="O12" s="62"/>
      <c r="P12" s="62"/>
      <c r="Q12" s="62"/>
      <c r="R12" s="62"/>
      <c r="S12" s="62"/>
      <c r="T12" s="62"/>
      <c r="U12" s="62"/>
      <c r="V12" s="59"/>
      <c r="W12" s="59"/>
      <c r="X12" s="59"/>
      <c r="Y12" s="63">
        <f t="shared" si="0"/>
        <v>0</v>
      </c>
      <c r="Z12" s="75"/>
      <c r="AA12" s="75"/>
      <c r="AB12" s="75"/>
      <c r="AC12" s="64"/>
      <c r="AD12" s="65"/>
      <c r="AE12" s="67">
        <f t="shared" si="1"/>
        <v>0</v>
      </c>
      <c r="AF12" s="78"/>
    </row>
    <row r="13" spans="1:32" ht="14.25" customHeight="1">
      <c r="A13" s="80"/>
      <c r="B13" s="69"/>
      <c r="C13" s="70"/>
      <c r="D13" s="71"/>
      <c r="E13" s="59"/>
      <c r="F13" s="59"/>
      <c r="G13" s="59"/>
      <c r="H13" s="60"/>
      <c r="I13" s="59"/>
      <c r="J13" s="59"/>
      <c r="K13" s="59"/>
      <c r="L13" s="59"/>
      <c r="M13" s="59"/>
      <c r="N13" s="59"/>
      <c r="O13" s="62"/>
      <c r="P13" s="62"/>
      <c r="Q13" s="62"/>
      <c r="R13" s="62"/>
      <c r="S13" s="62"/>
      <c r="T13" s="62"/>
      <c r="U13" s="62"/>
      <c r="V13" s="59"/>
      <c r="W13" s="59"/>
      <c r="X13" s="59"/>
      <c r="Y13" s="63">
        <f t="shared" si="0"/>
        <v>0</v>
      </c>
      <c r="Z13" s="75"/>
      <c r="AA13" s="75"/>
      <c r="AB13" s="75"/>
      <c r="AC13" s="64"/>
      <c r="AD13" s="65"/>
      <c r="AE13" s="67">
        <f t="shared" si="1"/>
        <v>0</v>
      </c>
      <c r="AF13" s="68"/>
    </row>
    <row r="14" spans="1:32" ht="14.25" customHeight="1">
      <c r="A14" s="80"/>
      <c r="B14" s="69"/>
      <c r="C14" s="70"/>
      <c r="D14" s="71"/>
      <c r="E14" s="59"/>
      <c r="F14" s="59"/>
      <c r="G14" s="59"/>
      <c r="H14" s="60"/>
      <c r="I14" s="59"/>
      <c r="J14" s="59"/>
      <c r="K14" s="59"/>
      <c r="L14" s="59"/>
      <c r="M14" s="59"/>
      <c r="N14" s="59"/>
      <c r="O14" s="62"/>
      <c r="P14" s="62"/>
      <c r="Q14" s="62"/>
      <c r="R14" s="62"/>
      <c r="S14" s="62"/>
      <c r="T14" s="62"/>
      <c r="U14" s="62"/>
      <c r="V14" s="59"/>
      <c r="W14" s="59"/>
      <c r="X14" s="59"/>
      <c r="Y14" s="63">
        <f t="shared" si="0"/>
        <v>0</v>
      </c>
      <c r="Z14" s="75"/>
      <c r="AA14" s="75"/>
      <c r="AB14" s="75"/>
      <c r="AC14" s="64"/>
      <c r="AD14" s="65"/>
      <c r="AE14" s="67">
        <f t="shared" si="1"/>
        <v>0</v>
      </c>
      <c r="AF14" s="78"/>
    </row>
    <row r="15" spans="1:32" ht="14.25" customHeight="1">
      <c r="A15" s="80"/>
      <c r="B15" s="69"/>
      <c r="C15" s="70"/>
      <c r="D15" s="71"/>
      <c r="E15" s="59"/>
      <c r="F15" s="59"/>
      <c r="G15" s="59"/>
      <c r="H15" s="60"/>
      <c r="I15" s="59"/>
      <c r="J15" s="59"/>
      <c r="K15" s="59"/>
      <c r="L15" s="59"/>
      <c r="M15" s="59"/>
      <c r="N15" s="59"/>
      <c r="O15" s="62"/>
      <c r="P15" s="62"/>
      <c r="Q15" s="62"/>
      <c r="R15" s="62"/>
      <c r="S15" s="62"/>
      <c r="T15" s="62"/>
      <c r="U15" s="62"/>
      <c r="V15" s="59"/>
      <c r="W15" s="59"/>
      <c r="X15" s="59"/>
      <c r="Y15" s="63">
        <f t="shared" si="0"/>
        <v>0</v>
      </c>
      <c r="Z15" s="75"/>
      <c r="AA15" s="75"/>
      <c r="AB15" s="75"/>
      <c r="AC15" s="64"/>
      <c r="AD15" s="65"/>
      <c r="AE15" s="67">
        <f t="shared" si="1"/>
        <v>0</v>
      </c>
      <c r="AF15" s="68"/>
    </row>
    <row r="16" spans="1:32" ht="14.25" customHeight="1">
      <c r="A16" s="80"/>
      <c r="B16" s="69" t="s">
        <v>108</v>
      </c>
      <c r="C16" s="70"/>
      <c r="D16" s="71"/>
      <c r="E16" s="59">
        <v>-574.54999999999995</v>
      </c>
      <c r="F16" s="59">
        <v>-451.47999999999956</v>
      </c>
      <c r="G16" s="59"/>
      <c r="H16" s="60">
        <v>100</v>
      </c>
      <c r="I16" s="59">
        <v>124.56</v>
      </c>
      <c r="J16" s="59">
        <v>0</v>
      </c>
      <c r="K16" s="59">
        <v>440.2</v>
      </c>
      <c r="L16" s="59">
        <v>10</v>
      </c>
      <c r="M16" s="59">
        <v>44.740000000000009</v>
      </c>
      <c r="N16" s="59">
        <v>50</v>
      </c>
      <c r="O16" s="62">
        <v>32</v>
      </c>
      <c r="P16" s="62">
        <v>100</v>
      </c>
      <c r="Q16" s="62">
        <v>20</v>
      </c>
      <c r="R16" s="62">
        <v>-190</v>
      </c>
      <c r="S16" s="62">
        <v>115</v>
      </c>
      <c r="T16" s="62">
        <v>75</v>
      </c>
      <c r="U16" s="62">
        <v>50</v>
      </c>
      <c r="V16" s="59">
        <v>-187.39999999999998</v>
      </c>
      <c r="W16" s="59">
        <v>105</v>
      </c>
      <c r="X16" s="59">
        <v>270</v>
      </c>
      <c r="Y16" s="63">
        <v>423.07000000000062</v>
      </c>
      <c r="Z16" s="75"/>
      <c r="AA16" s="75"/>
      <c r="AB16" s="75"/>
      <c r="AC16" s="64"/>
      <c r="AD16" s="65"/>
      <c r="AE16" s="67"/>
      <c r="AF16" s="78"/>
    </row>
    <row r="17" spans="1:32" ht="14.25" customHeight="1">
      <c r="A17" s="80"/>
      <c r="B17" s="69"/>
      <c r="C17" s="70"/>
      <c r="D17" s="71"/>
      <c r="E17" s="59"/>
      <c r="F17" s="59"/>
      <c r="G17" s="59"/>
      <c r="H17" s="60"/>
      <c r="I17" s="59"/>
      <c r="J17" s="59"/>
      <c r="K17" s="59"/>
      <c r="L17" s="59"/>
      <c r="M17" s="59"/>
      <c r="N17" s="59"/>
      <c r="O17" s="62"/>
      <c r="P17" s="62"/>
      <c r="Q17" s="62"/>
      <c r="R17" s="62"/>
      <c r="S17" s="62"/>
      <c r="T17" s="62"/>
      <c r="U17" s="62"/>
      <c r="V17" s="59"/>
      <c r="W17" s="59"/>
      <c r="X17" s="59"/>
      <c r="Y17" s="63">
        <f t="shared" ref="Y17:Y44" si="2">SUM(E17:X17)</f>
        <v>0</v>
      </c>
      <c r="Z17" s="75"/>
      <c r="AA17" s="75"/>
      <c r="AB17" s="75"/>
      <c r="AC17" s="64"/>
      <c r="AD17" s="65"/>
      <c r="AE17" s="67">
        <f t="shared" si="1"/>
        <v>0</v>
      </c>
      <c r="AF17" s="68"/>
    </row>
    <row r="18" spans="1:32" ht="14.25" customHeight="1">
      <c r="A18" s="80"/>
      <c r="B18" s="69"/>
      <c r="C18" s="70"/>
      <c r="D18" s="71"/>
      <c r="E18" s="59"/>
      <c r="F18" s="59"/>
      <c r="G18" s="59"/>
      <c r="H18" s="60"/>
      <c r="I18" s="59"/>
      <c r="J18" s="59"/>
      <c r="K18" s="59"/>
      <c r="L18" s="59"/>
      <c r="M18" s="59"/>
      <c r="N18" s="59"/>
      <c r="O18" s="62"/>
      <c r="P18" s="62"/>
      <c r="Q18" s="62"/>
      <c r="R18" s="62"/>
      <c r="S18" s="62"/>
      <c r="T18" s="62"/>
      <c r="U18" s="62"/>
      <c r="V18" s="59"/>
      <c r="W18" s="59"/>
      <c r="X18" s="59"/>
      <c r="Y18" s="63">
        <f t="shared" si="2"/>
        <v>0</v>
      </c>
      <c r="Z18" s="75"/>
      <c r="AA18" s="75"/>
      <c r="AB18" s="75"/>
      <c r="AC18" s="64"/>
      <c r="AD18" s="65"/>
      <c r="AE18" s="67">
        <f t="shared" si="1"/>
        <v>0</v>
      </c>
      <c r="AF18" s="68"/>
    </row>
    <row r="19" spans="1:32" ht="14.25" customHeight="1">
      <c r="A19" s="87"/>
      <c r="B19" s="88"/>
      <c r="C19" s="89"/>
      <c r="D19" s="90"/>
      <c r="E19" s="59"/>
      <c r="F19" s="59"/>
      <c r="G19" s="59"/>
      <c r="H19" s="60"/>
      <c r="I19" s="59"/>
      <c r="J19" s="59"/>
      <c r="K19" s="59"/>
      <c r="L19" s="59"/>
      <c r="M19" s="59"/>
      <c r="N19" s="59"/>
      <c r="O19" s="62"/>
      <c r="P19" s="62"/>
      <c r="Q19" s="62"/>
      <c r="R19" s="62"/>
      <c r="S19" s="62"/>
      <c r="T19" s="62"/>
      <c r="U19" s="62"/>
      <c r="V19" s="59"/>
      <c r="W19" s="59"/>
      <c r="X19" s="59"/>
      <c r="Y19" s="63">
        <f t="shared" si="2"/>
        <v>0</v>
      </c>
      <c r="Z19" s="75"/>
      <c r="AA19" s="75"/>
      <c r="AB19" s="75"/>
      <c r="AC19" s="64"/>
      <c r="AD19" s="65"/>
      <c r="AE19" s="67">
        <f t="shared" si="1"/>
        <v>0</v>
      </c>
      <c r="AF19" s="92"/>
    </row>
    <row r="20" spans="1:32" ht="14.25" customHeight="1">
      <c r="A20" s="87"/>
      <c r="B20" s="88"/>
      <c r="C20" s="89"/>
      <c r="D20" s="90"/>
      <c r="E20" s="59"/>
      <c r="F20" s="59"/>
      <c r="G20" s="59"/>
      <c r="H20" s="60"/>
      <c r="I20" s="59"/>
      <c r="J20" s="59"/>
      <c r="K20" s="59"/>
      <c r="L20" s="59"/>
      <c r="M20" s="59"/>
      <c r="N20" s="59"/>
      <c r="O20" s="62"/>
      <c r="P20" s="62"/>
      <c r="Q20" s="62"/>
      <c r="R20" s="62"/>
      <c r="S20" s="62"/>
      <c r="T20" s="62"/>
      <c r="U20" s="62"/>
      <c r="V20" s="59"/>
      <c r="W20" s="59"/>
      <c r="X20" s="59"/>
      <c r="Y20" s="63">
        <f t="shared" si="2"/>
        <v>0</v>
      </c>
      <c r="Z20" s="75"/>
      <c r="AA20" s="75"/>
      <c r="AB20" s="75"/>
      <c r="AC20" s="64"/>
      <c r="AD20" s="65"/>
      <c r="AE20" s="67">
        <f t="shared" si="1"/>
        <v>0</v>
      </c>
      <c r="AF20" s="93"/>
    </row>
    <row r="21" spans="1:32" ht="14.25" customHeight="1">
      <c r="A21" s="87"/>
      <c r="B21" s="88"/>
      <c r="C21" s="89"/>
      <c r="D21" s="90"/>
      <c r="E21" s="59"/>
      <c r="F21" s="59"/>
      <c r="G21" s="59"/>
      <c r="H21" s="60"/>
      <c r="I21" s="59"/>
      <c r="J21" s="59"/>
      <c r="K21" s="59"/>
      <c r="L21" s="59"/>
      <c r="M21" s="59"/>
      <c r="N21" s="59"/>
      <c r="O21" s="62"/>
      <c r="P21" s="62"/>
      <c r="Q21" s="62"/>
      <c r="R21" s="94"/>
      <c r="S21" s="62"/>
      <c r="T21" s="62"/>
      <c r="U21" s="62"/>
      <c r="V21" s="59"/>
      <c r="W21" s="59"/>
      <c r="X21" s="59"/>
      <c r="Y21" s="63">
        <f t="shared" si="2"/>
        <v>0</v>
      </c>
      <c r="Z21" s="75"/>
      <c r="AA21" s="75"/>
      <c r="AB21" s="75"/>
      <c r="AC21" s="64"/>
      <c r="AD21" s="65"/>
      <c r="AE21" s="67">
        <f t="shared" si="1"/>
        <v>0</v>
      </c>
      <c r="AF21" s="92"/>
    </row>
    <row r="22" spans="1:32" ht="14.25" customHeight="1">
      <c r="A22" s="87"/>
      <c r="B22" s="88"/>
      <c r="C22" s="89"/>
      <c r="D22" s="90"/>
      <c r="E22" s="59"/>
      <c r="F22" s="59"/>
      <c r="G22" s="59"/>
      <c r="H22" s="60"/>
      <c r="I22" s="59"/>
      <c r="J22" s="59"/>
      <c r="K22" s="59"/>
      <c r="L22" s="59"/>
      <c r="M22" s="59"/>
      <c r="N22" s="59"/>
      <c r="O22" s="62"/>
      <c r="P22" s="62"/>
      <c r="Q22" s="62"/>
      <c r="R22" s="62"/>
      <c r="S22" s="62"/>
      <c r="T22" s="62"/>
      <c r="U22" s="62"/>
      <c r="V22" s="59"/>
      <c r="W22" s="59"/>
      <c r="X22" s="59"/>
      <c r="Y22" s="63">
        <f t="shared" si="2"/>
        <v>0</v>
      </c>
      <c r="Z22" s="75"/>
      <c r="AA22" s="75"/>
      <c r="AB22" s="75"/>
      <c r="AC22" s="64"/>
      <c r="AD22" s="65"/>
      <c r="AE22" s="67">
        <f t="shared" si="1"/>
        <v>0</v>
      </c>
      <c r="AF22" s="92"/>
    </row>
    <row r="23" spans="1:32" ht="14.25" customHeight="1">
      <c r="A23" s="95"/>
      <c r="B23" s="88"/>
      <c r="C23" s="89"/>
      <c r="D23" s="90"/>
      <c r="E23" s="59"/>
      <c r="F23" s="59"/>
      <c r="G23" s="59"/>
      <c r="H23" s="60"/>
      <c r="I23" s="59"/>
      <c r="J23" s="59"/>
      <c r="K23" s="59"/>
      <c r="L23" s="59"/>
      <c r="M23" s="59"/>
      <c r="N23" s="59"/>
      <c r="O23" s="62"/>
      <c r="P23" s="62"/>
      <c r="Q23" s="62"/>
      <c r="R23" s="94"/>
      <c r="S23" s="62"/>
      <c r="T23" s="62"/>
      <c r="U23" s="62"/>
      <c r="V23" s="59"/>
      <c r="W23" s="59"/>
      <c r="X23" s="59"/>
      <c r="Y23" s="63">
        <f t="shared" si="2"/>
        <v>0</v>
      </c>
      <c r="Z23" s="75"/>
      <c r="AA23" s="75"/>
      <c r="AB23" s="75"/>
      <c r="AC23" s="64"/>
      <c r="AD23" s="65"/>
      <c r="AE23" s="67">
        <f t="shared" si="1"/>
        <v>0</v>
      </c>
      <c r="AF23" s="92"/>
    </row>
    <row r="24" spans="1:32" ht="14.25" customHeight="1">
      <c r="A24" s="95"/>
      <c r="B24" s="88"/>
      <c r="C24" s="89"/>
      <c r="D24" s="90"/>
      <c r="E24" s="59"/>
      <c r="F24" s="59"/>
      <c r="G24" s="59"/>
      <c r="H24" s="60"/>
      <c r="I24" s="59"/>
      <c r="J24" s="59"/>
      <c r="K24" s="59"/>
      <c r="L24" s="59"/>
      <c r="M24" s="59"/>
      <c r="N24" s="59"/>
      <c r="O24" s="62"/>
      <c r="P24" s="62"/>
      <c r="Q24" s="62"/>
      <c r="R24" s="94"/>
      <c r="S24" s="62"/>
      <c r="T24" s="62"/>
      <c r="U24" s="62"/>
      <c r="V24" s="59"/>
      <c r="W24" s="59"/>
      <c r="X24" s="59"/>
      <c r="Y24" s="63">
        <f t="shared" si="2"/>
        <v>0</v>
      </c>
      <c r="Z24" s="75"/>
      <c r="AA24" s="75"/>
      <c r="AB24" s="75"/>
      <c r="AC24" s="64"/>
      <c r="AD24" s="65"/>
      <c r="AE24" s="67">
        <f t="shared" si="1"/>
        <v>0</v>
      </c>
      <c r="AF24" s="92"/>
    </row>
    <row r="25" spans="1:32" ht="14.25" customHeight="1">
      <c r="A25" s="95"/>
      <c r="B25" s="88"/>
      <c r="C25" s="89"/>
      <c r="D25" s="90"/>
      <c r="E25" s="59"/>
      <c r="F25" s="59"/>
      <c r="G25" s="59"/>
      <c r="H25" s="60"/>
      <c r="I25" s="59"/>
      <c r="J25" s="59"/>
      <c r="K25" s="59"/>
      <c r="L25" s="59"/>
      <c r="M25" s="59"/>
      <c r="N25" s="59"/>
      <c r="O25" s="62"/>
      <c r="P25" s="62"/>
      <c r="Q25" s="62"/>
      <c r="R25" s="94"/>
      <c r="S25" s="62"/>
      <c r="T25" s="62"/>
      <c r="U25" s="62"/>
      <c r="V25" s="59"/>
      <c r="W25" s="59"/>
      <c r="X25" s="59"/>
      <c r="Y25" s="63">
        <f t="shared" si="2"/>
        <v>0</v>
      </c>
      <c r="Z25" s="75"/>
      <c r="AA25" s="75"/>
      <c r="AB25" s="75"/>
      <c r="AC25" s="64"/>
      <c r="AD25" s="65"/>
      <c r="AE25" s="67">
        <f t="shared" si="1"/>
        <v>0</v>
      </c>
      <c r="AF25" s="92"/>
    </row>
    <row r="26" spans="1:32" ht="14.25" customHeight="1">
      <c r="A26" s="95"/>
      <c r="B26" s="88"/>
      <c r="C26" s="89"/>
      <c r="D26" s="90"/>
      <c r="E26" s="59"/>
      <c r="F26" s="59"/>
      <c r="G26" s="59"/>
      <c r="H26" s="60"/>
      <c r="I26" s="59"/>
      <c r="J26" s="59"/>
      <c r="K26" s="59"/>
      <c r="L26" s="59"/>
      <c r="M26" s="59"/>
      <c r="N26" s="59"/>
      <c r="O26" s="62"/>
      <c r="P26" s="62"/>
      <c r="Q26" s="62"/>
      <c r="R26" s="94"/>
      <c r="S26" s="62"/>
      <c r="T26" s="62"/>
      <c r="U26" s="62"/>
      <c r="V26" s="59"/>
      <c r="W26" s="59"/>
      <c r="X26" s="59"/>
      <c r="Y26" s="63">
        <f t="shared" si="2"/>
        <v>0</v>
      </c>
      <c r="Z26" s="75"/>
      <c r="AA26" s="75"/>
      <c r="AB26" s="75"/>
      <c r="AC26" s="64"/>
      <c r="AD26" s="65"/>
      <c r="AE26" s="67">
        <f t="shared" si="1"/>
        <v>0</v>
      </c>
      <c r="AF26" s="92"/>
    </row>
    <row r="27" spans="1:32" ht="14.25" customHeight="1">
      <c r="A27" s="95"/>
      <c r="B27" s="88"/>
      <c r="C27" s="89"/>
      <c r="D27" s="90"/>
      <c r="E27" s="59"/>
      <c r="F27" s="59"/>
      <c r="G27" s="59"/>
      <c r="H27" s="60"/>
      <c r="I27" s="59"/>
      <c r="J27" s="59"/>
      <c r="K27" s="59"/>
      <c r="L27" s="59"/>
      <c r="M27" s="59"/>
      <c r="N27" s="59"/>
      <c r="O27" s="62"/>
      <c r="P27" s="62"/>
      <c r="Q27" s="62"/>
      <c r="R27" s="94"/>
      <c r="S27" s="62"/>
      <c r="T27" s="62"/>
      <c r="U27" s="62"/>
      <c r="V27" s="59"/>
      <c r="W27" s="59"/>
      <c r="X27" s="59"/>
      <c r="Y27" s="63">
        <f t="shared" si="2"/>
        <v>0</v>
      </c>
      <c r="Z27" s="75"/>
      <c r="AA27" s="75"/>
      <c r="AB27" s="75"/>
      <c r="AC27" s="64"/>
      <c r="AD27" s="65"/>
      <c r="AE27" s="67">
        <f t="shared" si="1"/>
        <v>0</v>
      </c>
      <c r="AF27" s="92"/>
    </row>
    <row r="28" spans="1:32" ht="14.25" customHeight="1">
      <c r="A28" s="96"/>
      <c r="B28" s="97"/>
      <c r="C28" s="70"/>
      <c r="D28" s="71"/>
      <c r="E28" s="59"/>
      <c r="F28" s="59"/>
      <c r="G28" s="59"/>
      <c r="H28" s="60"/>
      <c r="I28" s="59"/>
      <c r="J28" s="59"/>
      <c r="K28" s="59"/>
      <c r="L28" s="59"/>
      <c r="M28" s="59"/>
      <c r="N28" s="59"/>
      <c r="O28" s="62"/>
      <c r="P28" s="62"/>
      <c r="Q28" s="62"/>
      <c r="R28" s="62"/>
      <c r="S28" s="62"/>
      <c r="T28" s="62"/>
      <c r="U28" s="62"/>
      <c r="V28" s="59"/>
      <c r="W28" s="59"/>
      <c r="X28" s="59"/>
      <c r="Y28" s="63">
        <f t="shared" si="2"/>
        <v>0</v>
      </c>
      <c r="Z28" s="75"/>
      <c r="AA28" s="75"/>
      <c r="AB28" s="75"/>
      <c r="AC28" s="64"/>
      <c r="AD28" s="65"/>
      <c r="AE28" s="67">
        <f t="shared" si="1"/>
        <v>0</v>
      </c>
      <c r="AF28" s="92"/>
    </row>
    <row r="29" spans="1:32" ht="14.25" customHeight="1">
      <c r="A29" s="96"/>
      <c r="B29" s="69"/>
      <c r="C29" s="70"/>
      <c r="D29" s="71"/>
      <c r="E29" s="59"/>
      <c r="F29" s="59"/>
      <c r="G29" s="59"/>
      <c r="H29" s="60"/>
      <c r="I29" s="59"/>
      <c r="J29" s="59"/>
      <c r="K29" s="59"/>
      <c r="L29" s="59"/>
      <c r="M29" s="59"/>
      <c r="N29" s="59"/>
      <c r="O29" s="62"/>
      <c r="P29" s="62"/>
      <c r="Q29" s="62"/>
      <c r="R29" s="62"/>
      <c r="S29" s="62"/>
      <c r="T29" s="62"/>
      <c r="U29" s="62"/>
      <c r="V29" s="59"/>
      <c r="W29" s="59"/>
      <c r="X29" s="59"/>
      <c r="Y29" s="63">
        <f t="shared" si="2"/>
        <v>0</v>
      </c>
      <c r="Z29" s="75"/>
      <c r="AA29" s="75"/>
      <c r="AB29" s="75"/>
      <c r="AC29" s="64"/>
      <c r="AD29" s="65"/>
      <c r="AE29" s="67">
        <f t="shared" si="1"/>
        <v>0</v>
      </c>
      <c r="AF29" s="92"/>
    </row>
    <row r="30" spans="1:32" ht="14.25" customHeight="1">
      <c r="A30" s="98"/>
      <c r="B30" s="88"/>
      <c r="C30" s="89"/>
      <c r="D30" s="90"/>
      <c r="E30" s="59"/>
      <c r="F30" s="59"/>
      <c r="G30" s="59"/>
      <c r="H30" s="60"/>
      <c r="I30" s="59"/>
      <c r="J30" s="59"/>
      <c r="K30" s="59"/>
      <c r="L30" s="59"/>
      <c r="M30" s="59"/>
      <c r="N30" s="59"/>
      <c r="O30" s="62"/>
      <c r="P30" s="62"/>
      <c r="Q30" s="62"/>
      <c r="R30" s="62"/>
      <c r="S30" s="62"/>
      <c r="T30" s="62"/>
      <c r="U30" s="62"/>
      <c r="V30" s="59"/>
      <c r="W30" s="59"/>
      <c r="X30" s="59"/>
      <c r="Y30" s="63">
        <f t="shared" si="2"/>
        <v>0</v>
      </c>
      <c r="Z30" s="75"/>
      <c r="AA30" s="75"/>
      <c r="AB30" s="75"/>
      <c r="AC30" s="64"/>
      <c r="AD30" s="65"/>
      <c r="AE30" s="99">
        <f t="shared" si="1"/>
        <v>0</v>
      </c>
      <c r="AF30" s="100"/>
    </row>
    <row r="31" spans="1:32" ht="14.25" customHeight="1">
      <c r="A31" s="101"/>
      <c r="B31" s="102"/>
      <c r="C31" s="103"/>
      <c r="D31" s="104"/>
      <c r="E31" s="59"/>
      <c r="F31" s="73"/>
      <c r="G31" s="73"/>
      <c r="H31" s="60"/>
      <c r="I31" s="59"/>
      <c r="J31" s="59"/>
      <c r="K31" s="59"/>
      <c r="L31" s="59"/>
      <c r="M31" s="59"/>
      <c r="N31" s="59"/>
      <c r="O31" s="62"/>
      <c r="P31" s="62"/>
      <c r="Q31" s="62"/>
      <c r="R31" s="62"/>
      <c r="S31" s="62"/>
      <c r="T31" s="62"/>
      <c r="U31" s="62"/>
      <c r="V31" s="59"/>
      <c r="W31" s="59"/>
      <c r="X31" s="59"/>
      <c r="Y31" s="63">
        <f t="shared" si="2"/>
        <v>0</v>
      </c>
      <c r="Z31" s="75"/>
      <c r="AA31" s="75"/>
      <c r="AB31" s="75"/>
      <c r="AC31" s="64"/>
      <c r="AD31" s="65"/>
      <c r="AE31" s="99">
        <f t="shared" si="1"/>
        <v>0</v>
      </c>
      <c r="AF31" s="100"/>
    </row>
    <row r="32" spans="1:32" ht="14.25" customHeight="1">
      <c r="A32" s="101"/>
      <c r="B32" s="102"/>
      <c r="C32" s="103"/>
      <c r="D32" s="104"/>
      <c r="E32" s="59"/>
      <c r="F32" s="59"/>
      <c r="G32" s="59"/>
      <c r="H32" s="60"/>
      <c r="I32" s="73"/>
      <c r="J32" s="59"/>
      <c r="K32" s="59"/>
      <c r="L32" s="59"/>
      <c r="M32" s="59"/>
      <c r="N32" s="59"/>
      <c r="O32" s="62"/>
      <c r="P32" s="62"/>
      <c r="Q32" s="62"/>
      <c r="R32" s="62"/>
      <c r="S32" s="62"/>
      <c r="T32" s="62"/>
      <c r="U32" s="62"/>
      <c r="V32" s="59"/>
      <c r="W32" s="59"/>
      <c r="X32" s="59"/>
      <c r="Y32" s="63">
        <f t="shared" si="2"/>
        <v>0</v>
      </c>
      <c r="Z32" s="75"/>
      <c r="AA32" s="75"/>
      <c r="AB32" s="75"/>
      <c r="AC32" s="64"/>
      <c r="AD32" s="65"/>
      <c r="AE32" s="99">
        <f t="shared" si="1"/>
        <v>0</v>
      </c>
      <c r="AF32" s="100"/>
    </row>
    <row r="33" spans="1:32" ht="14.25" customHeight="1">
      <c r="A33" s="101"/>
      <c r="B33" s="102"/>
      <c r="C33" s="103"/>
      <c r="D33" s="104"/>
      <c r="E33" s="59"/>
      <c r="F33" s="59"/>
      <c r="G33" s="59"/>
      <c r="H33" s="60"/>
      <c r="I33" s="59"/>
      <c r="J33" s="59"/>
      <c r="K33" s="59"/>
      <c r="L33" s="59"/>
      <c r="M33" s="59"/>
      <c r="N33" s="59"/>
      <c r="O33" s="62"/>
      <c r="P33" s="62"/>
      <c r="Q33" s="62"/>
      <c r="R33" s="62"/>
      <c r="S33" s="62"/>
      <c r="T33" s="62"/>
      <c r="U33" s="62"/>
      <c r="V33" s="73"/>
      <c r="W33" s="59"/>
      <c r="X33" s="59"/>
      <c r="Y33" s="63">
        <f t="shared" si="2"/>
        <v>0</v>
      </c>
      <c r="Z33" s="75"/>
      <c r="AA33" s="75"/>
      <c r="AB33" s="75"/>
      <c r="AC33" s="64"/>
      <c r="AD33" s="65"/>
      <c r="AE33" s="99">
        <f t="shared" si="1"/>
        <v>0</v>
      </c>
      <c r="AF33" s="100"/>
    </row>
    <row r="34" spans="1:32" ht="14.25" customHeight="1">
      <c r="A34" s="101"/>
      <c r="B34" s="102"/>
      <c r="C34" s="103"/>
      <c r="D34" s="104"/>
      <c r="E34" s="59"/>
      <c r="F34" s="73"/>
      <c r="G34" s="73"/>
      <c r="H34" s="60"/>
      <c r="I34" s="59"/>
      <c r="J34" s="59"/>
      <c r="K34" s="59"/>
      <c r="L34" s="59"/>
      <c r="M34" s="59"/>
      <c r="N34" s="59"/>
      <c r="O34" s="62"/>
      <c r="P34" s="62"/>
      <c r="Q34" s="62"/>
      <c r="R34" s="62"/>
      <c r="S34" s="62"/>
      <c r="T34" s="62"/>
      <c r="U34" s="62"/>
      <c r="V34" s="59"/>
      <c r="W34" s="59"/>
      <c r="X34" s="59"/>
      <c r="Y34" s="63">
        <f t="shared" si="2"/>
        <v>0</v>
      </c>
      <c r="Z34" s="75"/>
      <c r="AA34" s="75"/>
      <c r="AB34" s="75"/>
      <c r="AC34" s="64"/>
      <c r="AD34" s="65"/>
      <c r="AE34" s="99">
        <f t="shared" si="1"/>
        <v>0</v>
      </c>
      <c r="AF34" s="100"/>
    </row>
    <row r="35" spans="1:32" ht="14.25" customHeight="1">
      <c r="A35" s="101"/>
      <c r="B35" s="102"/>
      <c r="C35" s="103"/>
      <c r="D35" s="104"/>
      <c r="E35" s="73"/>
      <c r="F35" s="59"/>
      <c r="G35" s="59"/>
      <c r="H35" s="60"/>
      <c r="I35" s="59"/>
      <c r="J35" s="59"/>
      <c r="K35" s="59"/>
      <c r="L35" s="59"/>
      <c r="M35" s="59"/>
      <c r="N35" s="59"/>
      <c r="O35" s="62"/>
      <c r="P35" s="62"/>
      <c r="Q35" s="62"/>
      <c r="R35" s="62"/>
      <c r="S35" s="62"/>
      <c r="T35" s="62"/>
      <c r="U35" s="62"/>
      <c r="V35" s="59"/>
      <c r="W35" s="59"/>
      <c r="X35" s="59"/>
      <c r="Y35" s="63">
        <f t="shared" si="2"/>
        <v>0</v>
      </c>
      <c r="Z35" s="75"/>
      <c r="AA35" s="75"/>
      <c r="AB35" s="75"/>
      <c r="AC35" s="64"/>
      <c r="AD35" s="65"/>
      <c r="AE35" s="99">
        <f t="shared" si="1"/>
        <v>0</v>
      </c>
      <c r="AF35" s="100"/>
    </row>
    <row r="36" spans="1:32" ht="14.25" customHeight="1">
      <c r="A36" s="101"/>
      <c r="B36" s="102"/>
      <c r="C36" s="105"/>
      <c r="D36" s="106"/>
      <c r="E36" s="59"/>
      <c r="F36" s="73"/>
      <c r="G36" s="73"/>
      <c r="H36" s="60"/>
      <c r="I36" s="59"/>
      <c r="J36" s="59"/>
      <c r="K36" s="59"/>
      <c r="L36" s="59"/>
      <c r="M36" s="59"/>
      <c r="N36" s="59"/>
      <c r="O36" s="62"/>
      <c r="P36" s="62"/>
      <c r="Q36" s="62"/>
      <c r="R36" s="62"/>
      <c r="S36" s="62"/>
      <c r="T36" s="62"/>
      <c r="U36" s="62"/>
      <c r="V36" s="59"/>
      <c r="W36" s="59"/>
      <c r="X36" s="59"/>
      <c r="Y36" s="63">
        <f t="shared" si="2"/>
        <v>0</v>
      </c>
      <c r="Z36" s="75"/>
      <c r="AA36" s="75"/>
      <c r="AB36" s="75"/>
      <c r="AC36" s="64"/>
      <c r="AD36" s="65"/>
      <c r="AE36" s="99">
        <f t="shared" si="1"/>
        <v>0</v>
      </c>
      <c r="AF36" s="100"/>
    </row>
    <row r="37" spans="1:32" ht="14.25" customHeight="1">
      <c r="A37" s="101"/>
      <c r="B37" s="102"/>
      <c r="C37" s="105"/>
      <c r="D37" s="106"/>
      <c r="E37" s="73"/>
      <c r="F37" s="59"/>
      <c r="G37" s="59"/>
      <c r="H37" s="60"/>
      <c r="I37" s="59"/>
      <c r="J37" s="59"/>
      <c r="K37" s="59"/>
      <c r="L37" s="59"/>
      <c r="M37" s="59"/>
      <c r="N37" s="59"/>
      <c r="O37" s="62"/>
      <c r="P37" s="62"/>
      <c r="Q37" s="62"/>
      <c r="R37" s="62"/>
      <c r="S37" s="62"/>
      <c r="T37" s="62"/>
      <c r="U37" s="62"/>
      <c r="V37" s="59"/>
      <c r="W37" s="59"/>
      <c r="X37" s="59"/>
      <c r="Y37" s="63">
        <f t="shared" si="2"/>
        <v>0</v>
      </c>
      <c r="Z37" s="75"/>
      <c r="AA37" s="75"/>
      <c r="AB37" s="75"/>
      <c r="AC37" s="64"/>
      <c r="AD37" s="65"/>
      <c r="AE37" s="99">
        <f t="shared" si="1"/>
        <v>0</v>
      </c>
      <c r="AF37" s="100"/>
    </row>
    <row r="38" spans="1:32" ht="14.25" customHeight="1">
      <c r="A38" s="107"/>
      <c r="B38" s="102"/>
      <c r="C38" s="105"/>
      <c r="D38" s="106"/>
      <c r="E38" s="59"/>
      <c r="F38" s="59"/>
      <c r="G38" s="59"/>
      <c r="H38" s="60"/>
      <c r="I38" s="59"/>
      <c r="J38" s="59"/>
      <c r="K38" s="59"/>
      <c r="L38" s="59"/>
      <c r="M38" s="59"/>
      <c r="N38" s="59"/>
      <c r="O38" s="62"/>
      <c r="P38" s="62"/>
      <c r="Q38" s="62"/>
      <c r="R38" s="108"/>
      <c r="S38" s="62"/>
      <c r="T38" s="62"/>
      <c r="U38" s="62"/>
      <c r="V38" s="59"/>
      <c r="W38" s="59"/>
      <c r="X38" s="59"/>
      <c r="Y38" s="63">
        <f t="shared" si="2"/>
        <v>0</v>
      </c>
      <c r="Z38" s="75"/>
      <c r="AA38" s="75"/>
      <c r="AB38" s="75"/>
      <c r="AC38" s="64"/>
      <c r="AD38" s="65"/>
      <c r="AE38" s="99">
        <f t="shared" si="1"/>
        <v>0</v>
      </c>
      <c r="AF38" s="100"/>
    </row>
    <row r="39" spans="1:32" ht="14.25" customHeight="1">
      <c r="A39" s="109"/>
      <c r="B39" s="102"/>
      <c r="C39" s="105"/>
      <c r="D39" s="106"/>
      <c r="E39" s="59"/>
      <c r="F39" s="73"/>
      <c r="G39" s="73"/>
      <c r="H39" s="60"/>
      <c r="I39" s="59"/>
      <c r="J39" s="59"/>
      <c r="K39" s="59"/>
      <c r="L39" s="59"/>
      <c r="M39" s="59"/>
      <c r="N39" s="59"/>
      <c r="O39" s="62"/>
      <c r="P39" s="62"/>
      <c r="Q39" s="62"/>
      <c r="R39" s="62"/>
      <c r="S39" s="62"/>
      <c r="T39" s="62"/>
      <c r="U39" s="62"/>
      <c r="V39" s="59"/>
      <c r="W39" s="59"/>
      <c r="X39" s="59"/>
      <c r="Y39" s="63">
        <f t="shared" si="2"/>
        <v>0</v>
      </c>
      <c r="Z39" s="75"/>
      <c r="AA39" s="75"/>
      <c r="AB39" s="75"/>
      <c r="AC39" s="64"/>
      <c r="AD39" s="65"/>
      <c r="AE39" s="99">
        <f t="shared" si="1"/>
        <v>0</v>
      </c>
      <c r="AF39" s="100"/>
    </row>
    <row r="40" spans="1:32" ht="14.25" customHeight="1">
      <c r="A40" s="109"/>
      <c r="B40" s="102"/>
      <c r="C40" s="105"/>
      <c r="D40" s="106"/>
      <c r="E40" s="59"/>
      <c r="F40" s="73"/>
      <c r="G40" s="73"/>
      <c r="H40" s="60"/>
      <c r="I40" s="59"/>
      <c r="J40" s="59"/>
      <c r="K40" s="59"/>
      <c r="L40" s="59"/>
      <c r="M40" s="59"/>
      <c r="N40" s="59"/>
      <c r="O40" s="62"/>
      <c r="P40" s="62"/>
      <c r="Q40" s="62"/>
      <c r="R40" s="62"/>
      <c r="S40" s="62"/>
      <c r="T40" s="62"/>
      <c r="U40" s="62"/>
      <c r="V40" s="59"/>
      <c r="W40" s="59"/>
      <c r="X40" s="59"/>
      <c r="Y40" s="63">
        <f t="shared" si="2"/>
        <v>0</v>
      </c>
      <c r="Z40" s="75"/>
      <c r="AA40" s="75"/>
      <c r="AB40" s="75"/>
      <c r="AC40" s="64"/>
      <c r="AD40" s="65"/>
      <c r="AE40" s="99">
        <f t="shared" si="1"/>
        <v>0</v>
      </c>
      <c r="AF40" s="100"/>
    </row>
    <row r="41" spans="1:32" ht="14.25" customHeight="1">
      <c r="A41" s="109"/>
      <c r="B41" s="102"/>
      <c r="C41" s="105"/>
      <c r="D41" s="106"/>
      <c r="E41" s="59"/>
      <c r="F41" s="59"/>
      <c r="G41" s="59"/>
      <c r="H41" s="60"/>
      <c r="I41" s="73"/>
      <c r="J41" s="59"/>
      <c r="K41" s="59"/>
      <c r="L41" s="59"/>
      <c r="M41" s="59"/>
      <c r="N41" s="59"/>
      <c r="O41" s="62"/>
      <c r="P41" s="62"/>
      <c r="Q41" s="62"/>
      <c r="R41" s="62"/>
      <c r="S41" s="62"/>
      <c r="T41" s="62"/>
      <c r="U41" s="62"/>
      <c r="V41" s="59"/>
      <c r="W41" s="59"/>
      <c r="X41" s="59"/>
      <c r="Y41" s="63">
        <f t="shared" si="2"/>
        <v>0</v>
      </c>
      <c r="Z41" s="75"/>
      <c r="AA41" s="75"/>
      <c r="AB41" s="75"/>
      <c r="AC41" s="64"/>
      <c r="AD41" s="65"/>
      <c r="AE41" s="99">
        <f t="shared" si="1"/>
        <v>0</v>
      </c>
      <c r="AF41" s="110"/>
    </row>
    <row r="42" spans="1:32" ht="14.25" customHeight="1">
      <c r="A42" s="109"/>
      <c r="B42" s="102"/>
      <c r="C42" s="105"/>
      <c r="D42" s="106"/>
      <c r="E42" s="73"/>
      <c r="F42" s="59"/>
      <c r="G42" s="59"/>
      <c r="H42" s="60"/>
      <c r="I42" s="59"/>
      <c r="J42" s="59"/>
      <c r="K42" s="59"/>
      <c r="L42" s="59"/>
      <c r="M42" s="59"/>
      <c r="N42" s="59"/>
      <c r="O42" s="62"/>
      <c r="P42" s="62"/>
      <c r="Q42" s="62"/>
      <c r="R42" s="62"/>
      <c r="S42" s="62"/>
      <c r="T42" s="62"/>
      <c r="U42" s="62"/>
      <c r="V42" s="59"/>
      <c r="W42" s="59"/>
      <c r="X42" s="59"/>
      <c r="Y42" s="63">
        <f t="shared" si="2"/>
        <v>0</v>
      </c>
      <c r="Z42" s="75"/>
      <c r="AA42" s="75"/>
      <c r="AB42" s="75"/>
      <c r="AC42" s="64"/>
      <c r="AD42" s="65"/>
      <c r="AE42" s="99">
        <f t="shared" si="1"/>
        <v>0</v>
      </c>
      <c r="AF42" s="110"/>
    </row>
    <row r="43" spans="1:32" ht="14.25" customHeight="1">
      <c r="A43" s="111"/>
      <c r="B43" s="112"/>
      <c r="C43" s="113"/>
      <c r="D43" s="114"/>
      <c r="E43" s="59"/>
      <c r="F43" s="59"/>
      <c r="G43" s="59"/>
      <c r="H43" s="60"/>
      <c r="I43" s="59"/>
      <c r="J43" s="59"/>
      <c r="K43" s="59"/>
      <c r="L43" s="59"/>
      <c r="M43" s="59"/>
      <c r="N43" s="59"/>
      <c r="O43" s="62"/>
      <c r="P43" s="62"/>
      <c r="Q43" s="62"/>
      <c r="R43" s="62"/>
      <c r="S43" s="62"/>
      <c r="T43" s="62"/>
      <c r="U43" s="62"/>
      <c r="V43" s="59"/>
      <c r="W43" s="59"/>
      <c r="X43" s="59"/>
      <c r="Y43" s="63">
        <f t="shared" si="2"/>
        <v>0</v>
      </c>
      <c r="Z43" s="75"/>
      <c r="AA43" s="75"/>
      <c r="AB43" s="75"/>
      <c r="AC43" s="64"/>
      <c r="AD43" s="65"/>
      <c r="AE43" s="99">
        <f t="shared" si="1"/>
        <v>0</v>
      </c>
      <c r="AF43" s="110"/>
    </row>
    <row r="44" spans="1:32" ht="14.25" customHeight="1">
      <c r="A44" s="115"/>
      <c r="B44" s="116"/>
      <c r="C44" s="117"/>
      <c r="D44" s="118"/>
      <c r="E44" s="59"/>
      <c r="F44" s="59"/>
      <c r="G44" s="59"/>
      <c r="H44" s="60"/>
      <c r="I44" s="59"/>
      <c r="J44" s="59"/>
      <c r="K44" s="59"/>
      <c r="L44" s="59"/>
      <c r="M44" s="59"/>
      <c r="N44" s="59"/>
      <c r="O44" s="62"/>
      <c r="P44" s="62"/>
      <c r="Q44" s="62"/>
      <c r="R44" s="62"/>
      <c r="S44" s="62"/>
      <c r="T44" s="62"/>
      <c r="U44" s="62"/>
      <c r="V44" s="59"/>
      <c r="W44" s="59"/>
      <c r="X44" s="59"/>
      <c r="Y44" s="63">
        <f t="shared" si="2"/>
        <v>0</v>
      </c>
      <c r="Z44" s="75"/>
      <c r="AA44" s="75"/>
      <c r="AB44" s="75"/>
      <c r="AC44" s="64"/>
      <c r="AD44" s="65"/>
      <c r="AE44" s="119">
        <f t="shared" si="1"/>
        <v>0</v>
      </c>
      <c r="AF44" s="120"/>
    </row>
    <row r="45" spans="1:32" ht="14.25" customHeight="1">
      <c r="A45" s="121"/>
      <c r="B45" s="122"/>
      <c r="C45" s="123"/>
      <c r="D45" s="124">
        <f t="shared" ref="D45:AF45" si="3">SUM(D3:D44)</f>
        <v>0</v>
      </c>
      <c r="E45" s="125">
        <f t="shared" si="3"/>
        <v>-574.54999999999995</v>
      </c>
      <c r="F45" s="125">
        <f t="shared" si="3"/>
        <v>-451.47999999999956</v>
      </c>
      <c r="G45" s="126"/>
      <c r="H45" s="125">
        <f t="shared" si="3"/>
        <v>100</v>
      </c>
      <c r="I45" s="125">
        <f t="shared" si="3"/>
        <v>124.56</v>
      </c>
      <c r="J45" s="125">
        <f t="shared" si="3"/>
        <v>0</v>
      </c>
      <c r="K45" s="125">
        <f t="shared" si="3"/>
        <v>440.2</v>
      </c>
      <c r="L45" s="125">
        <f t="shared" si="3"/>
        <v>10</v>
      </c>
      <c r="M45" s="125">
        <f t="shared" si="3"/>
        <v>44.740000000000009</v>
      </c>
      <c r="N45" s="125">
        <f t="shared" si="3"/>
        <v>50</v>
      </c>
      <c r="O45" s="125">
        <f t="shared" si="3"/>
        <v>32</v>
      </c>
      <c r="P45" s="125">
        <f t="shared" si="3"/>
        <v>100</v>
      </c>
      <c r="Q45" s="125">
        <f t="shared" si="3"/>
        <v>20</v>
      </c>
      <c r="R45" s="125">
        <f t="shared" si="3"/>
        <v>-190</v>
      </c>
      <c r="S45" s="125">
        <f t="shared" si="3"/>
        <v>115</v>
      </c>
      <c r="T45" s="125">
        <f t="shared" si="3"/>
        <v>75</v>
      </c>
      <c r="U45" s="125">
        <f t="shared" si="3"/>
        <v>50</v>
      </c>
      <c r="V45" s="125">
        <f t="shared" si="3"/>
        <v>-187.39999999999998</v>
      </c>
      <c r="W45" s="125">
        <f t="shared" si="3"/>
        <v>105</v>
      </c>
      <c r="X45" s="125">
        <f t="shared" si="3"/>
        <v>270</v>
      </c>
      <c r="Y45" s="125">
        <f t="shared" si="3"/>
        <v>423.07000000000062</v>
      </c>
      <c r="Z45" s="125">
        <f t="shared" si="3"/>
        <v>0</v>
      </c>
      <c r="AA45" s="125">
        <f t="shared" si="3"/>
        <v>0</v>
      </c>
      <c r="AB45" s="125">
        <f t="shared" si="3"/>
        <v>0</v>
      </c>
      <c r="AC45" s="125">
        <f t="shared" si="3"/>
        <v>0</v>
      </c>
      <c r="AD45" s="126">
        <f t="shared" si="3"/>
        <v>0</v>
      </c>
      <c r="AE45" s="126">
        <f t="shared" si="3"/>
        <v>0</v>
      </c>
      <c r="AF45" s="126">
        <f t="shared" si="3"/>
        <v>0</v>
      </c>
    </row>
    <row r="46" spans="1:32" ht="14.25" customHeight="1">
      <c r="A46" s="127"/>
      <c r="B46" s="395" t="s">
        <v>100</v>
      </c>
      <c r="C46" s="393"/>
      <c r="D46" s="128"/>
      <c r="E46" s="129"/>
      <c r="F46" s="130"/>
      <c r="G46" s="130"/>
      <c r="H46" s="131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2"/>
      <c r="V46" s="133"/>
      <c r="W46" s="133"/>
      <c r="X46" s="134"/>
      <c r="Y46" s="135">
        <f>SUM(E46:X46)</f>
        <v>0</v>
      </c>
      <c r="Z46" s="136"/>
      <c r="AA46" s="137"/>
      <c r="AB46" s="137"/>
      <c r="AC46" s="138"/>
      <c r="AD46" s="139"/>
      <c r="AE46" s="140"/>
      <c r="AF46" s="141"/>
    </row>
    <row r="47" spans="1:32" ht="14.25" customHeight="1">
      <c r="A47" s="127"/>
      <c r="B47" s="395" t="s">
        <v>101</v>
      </c>
      <c r="C47" s="393"/>
      <c r="D47" s="128"/>
      <c r="E47" s="142"/>
      <c r="F47" s="133"/>
      <c r="G47" s="133"/>
      <c r="H47" s="14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45"/>
      <c r="V47" s="146"/>
      <c r="W47" s="146"/>
      <c r="X47" s="147"/>
      <c r="Y47" s="135"/>
      <c r="Z47" s="148"/>
      <c r="AA47" s="149"/>
      <c r="AB47" s="149"/>
      <c r="AC47" s="138"/>
      <c r="AD47" s="150"/>
      <c r="AE47" s="151"/>
      <c r="AF47" s="152"/>
    </row>
    <row r="48" spans="1:32" ht="14.25" customHeight="1">
      <c r="A48" s="153"/>
      <c r="B48" s="392" t="s">
        <v>103</v>
      </c>
      <c r="C48" s="393"/>
      <c r="D48" s="128"/>
      <c r="E48" s="154">
        <f t="shared" ref="E48:AD48" si="4">SUM(E45:E47)</f>
        <v>-574.54999999999995</v>
      </c>
      <c r="F48" s="155">
        <f t="shared" si="4"/>
        <v>-451.47999999999956</v>
      </c>
      <c r="G48" s="155"/>
      <c r="H48" s="156">
        <f t="shared" si="4"/>
        <v>100</v>
      </c>
      <c r="I48" s="155">
        <f t="shared" si="4"/>
        <v>124.56</v>
      </c>
      <c r="J48" s="155">
        <f t="shared" si="4"/>
        <v>0</v>
      </c>
      <c r="K48" s="155">
        <f t="shared" si="4"/>
        <v>440.2</v>
      </c>
      <c r="L48" s="155">
        <f t="shared" si="4"/>
        <v>10</v>
      </c>
      <c r="M48" s="155">
        <f t="shared" si="4"/>
        <v>44.740000000000009</v>
      </c>
      <c r="N48" s="155">
        <f t="shared" si="4"/>
        <v>50</v>
      </c>
      <c r="O48" s="157">
        <f t="shared" si="4"/>
        <v>32</v>
      </c>
      <c r="P48" s="157">
        <f t="shared" si="4"/>
        <v>100</v>
      </c>
      <c r="Q48" s="157">
        <f t="shared" si="4"/>
        <v>20</v>
      </c>
      <c r="R48" s="157">
        <f t="shared" si="4"/>
        <v>-190</v>
      </c>
      <c r="S48" s="157">
        <f t="shared" si="4"/>
        <v>115</v>
      </c>
      <c r="T48" s="157">
        <f t="shared" si="4"/>
        <v>75</v>
      </c>
      <c r="U48" s="158">
        <f t="shared" si="4"/>
        <v>50</v>
      </c>
      <c r="V48" s="155">
        <f t="shared" si="4"/>
        <v>-187.39999999999998</v>
      </c>
      <c r="W48" s="155">
        <f t="shared" si="4"/>
        <v>105</v>
      </c>
      <c r="X48" s="159">
        <f t="shared" si="4"/>
        <v>270</v>
      </c>
      <c r="Y48" s="160">
        <f t="shared" si="4"/>
        <v>423.07000000000062</v>
      </c>
      <c r="Z48" s="161">
        <f t="shared" si="4"/>
        <v>0</v>
      </c>
      <c r="AA48" s="162">
        <f t="shared" si="4"/>
        <v>0</v>
      </c>
      <c r="AB48" s="162">
        <f t="shared" si="4"/>
        <v>0</v>
      </c>
      <c r="AC48" s="163">
        <f t="shared" si="4"/>
        <v>0</v>
      </c>
      <c r="AD48" s="164">
        <f t="shared" si="4"/>
        <v>0</v>
      </c>
      <c r="AE48" s="165">
        <f>AE45</f>
        <v>0</v>
      </c>
      <c r="AF48" s="141"/>
    </row>
    <row r="49" spans="1:32" ht="14.25" customHeight="1">
      <c r="A49" s="127"/>
      <c r="B49" s="396" t="s">
        <v>104</v>
      </c>
      <c r="C49" s="393"/>
      <c r="D49" s="128"/>
      <c r="E49" s="166"/>
      <c r="F49" s="167"/>
      <c r="G49" s="167"/>
      <c r="H49" s="168"/>
      <c r="I49" s="167"/>
      <c r="J49" s="167"/>
      <c r="K49" s="169"/>
      <c r="L49" s="167"/>
      <c r="M49" s="167"/>
      <c r="N49" s="167"/>
      <c r="O49" s="169"/>
      <c r="P49" s="169"/>
      <c r="Q49" s="167"/>
      <c r="R49" s="167"/>
      <c r="S49" s="167"/>
      <c r="T49" s="167"/>
      <c r="U49" s="170"/>
      <c r="V49" s="171"/>
      <c r="W49" s="171"/>
      <c r="X49" s="172"/>
      <c r="Y49" s="173"/>
      <c r="Z49" s="174"/>
      <c r="AA49" s="175"/>
      <c r="AB49" s="176"/>
      <c r="AC49" s="177"/>
      <c r="AD49" s="178">
        <f>Z49+AA49+AB49+AC49</f>
        <v>0</v>
      </c>
      <c r="AE49" s="179">
        <f>AD49+Y49</f>
        <v>0</v>
      </c>
      <c r="AF49" s="152"/>
    </row>
    <row r="50" spans="1:32" ht="15" customHeight="1">
      <c r="A50" s="127"/>
      <c r="B50" s="392" t="s">
        <v>105</v>
      </c>
      <c r="C50" s="393"/>
      <c r="D50" s="128"/>
      <c r="E50" s="180">
        <f t="shared" ref="E50:X50" si="5">E48-E49</f>
        <v>-574.54999999999995</v>
      </c>
      <c r="F50" s="180">
        <f t="shared" si="5"/>
        <v>-451.47999999999956</v>
      </c>
      <c r="G50" s="180"/>
      <c r="H50" s="181">
        <f t="shared" si="5"/>
        <v>100</v>
      </c>
      <c r="I50" s="180">
        <f t="shared" si="5"/>
        <v>124.56</v>
      </c>
      <c r="J50" s="180">
        <f t="shared" si="5"/>
        <v>0</v>
      </c>
      <c r="K50" s="180">
        <f t="shared" si="5"/>
        <v>440.2</v>
      </c>
      <c r="L50" s="180">
        <f t="shared" si="5"/>
        <v>10</v>
      </c>
      <c r="M50" s="180">
        <f t="shared" si="5"/>
        <v>44.740000000000009</v>
      </c>
      <c r="N50" s="180">
        <f t="shared" si="5"/>
        <v>50</v>
      </c>
      <c r="O50" s="180">
        <f t="shared" si="5"/>
        <v>32</v>
      </c>
      <c r="P50" s="180">
        <f t="shared" si="5"/>
        <v>100</v>
      </c>
      <c r="Q50" s="180">
        <f t="shared" si="5"/>
        <v>20</v>
      </c>
      <c r="R50" s="180">
        <f t="shared" si="5"/>
        <v>-190</v>
      </c>
      <c r="S50" s="180">
        <f t="shared" si="5"/>
        <v>115</v>
      </c>
      <c r="T50" s="180">
        <f t="shared" si="5"/>
        <v>75</v>
      </c>
      <c r="U50" s="182">
        <f t="shared" si="5"/>
        <v>50</v>
      </c>
      <c r="V50" s="180">
        <f t="shared" si="5"/>
        <v>-187.39999999999998</v>
      </c>
      <c r="W50" s="180">
        <f t="shared" si="5"/>
        <v>105</v>
      </c>
      <c r="X50" s="183">
        <f t="shared" si="5"/>
        <v>270</v>
      </c>
      <c r="Y50" s="184"/>
      <c r="Z50" s="185">
        <f t="shared" ref="Z50:AE50" si="6">Z48-Z49</f>
        <v>0</v>
      </c>
      <c r="AA50" s="186">
        <f t="shared" si="6"/>
        <v>0</v>
      </c>
      <c r="AB50" s="186">
        <f t="shared" si="6"/>
        <v>0</v>
      </c>
      <c r="AC50" s="187">
        <f t="shared" si="6"/>
        <v>0</v>
      </c>
      <c r="AD50" s="188">
        <f t="shared" si="6"/>
        <v>0</v>
      </c>
      <c r="AE50" s="189">
        <f t="shared" si="6"/>
        <v>0</v>
      </c>
      <c r="AF50" s="190"/>
    </row>
    <row r="51" spans="1:32" ht="24.75" customHeight="1">
      <c r="A51" s="191"/>
      <c r="B51" s="192" t="s">
        <v>107</v>
      </c>
      <c r="C51" s="193"/>
      <c r="D51" s="193"/>
      <c r="E51" s="194"/>
      <c r="F51" s="194"/>
      <c r="G51" s="262"/>
      <c r="H51" s="195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378"/>
      <c r="W51" s="376"/>
      <c r="X51" s="379"/>
      <c r="Y51" s="196">
        <f>Y48-Y49</f>
        <v>423.07000000000062</v>
      </c>
      <c r="Z51" s="380"/>
      <c r="AA51" s="376"/>
      <c r="AB51" s="376"/>
      <c r="AC51" s="381"/>
      <c r="AD51" s="197"/>
      <c r="AE51" s="198"/>
      <c r="AF51" s="199"/>
    </row>
    <row r="52" spans="1:32" ht="21" customHeight="1">
      <c r="A52" s="200"/>
      <c r="B52" s="394" t="s">
        <v>108</v>
      </c>
      <c r="C52" s="393"/>
      <c r="D52" s="201"/>
      <c r="E52" s="202">
        <f t="shared" ref="E52:X52" si="7">E2-E50</f>
        <v>1074.55</v>
      </c>
      <c r="F52" s="202">
        <f t="shared" si="7"/>
        <v>2951.4799999999996</v>
      </c>
      <c r="G52" s="202"/>
      <c r="H52" s="203">
        <f t="shared" si="7"/>
        <v>100</v>
      </c>
      <c r="I52" s="202">
        <f t="shared" si="7"/>
        <v>75.44</v>
      </c>
      <c r="J52" s="202">
        <f t="shared" si="7"/>
        <v>100</v>
      </c>
      <c r="K52" s="202">
        <f t="shared" si="7"/>
        <v>-340.2</v>
      </c>
      <c r="L52" s="202">
        <f t="shared" si="7"/>
        <v>190</v>
      </c>
      <c r="M52" s="202">
        <f t="shared" si="7"/>
        <v>155.26</v>
      </c>
      <c r="N52" s="202">
        <f t="shared" si="7"/>
        <v>130</v>
      </c>
      <c r="O52" s="202">
        <f t="shared" si="7"/>
        <v>468</v>
      </c>
      <c r="P52" s="202">
        <f t="shared" si="7"/>
        <v>0</v>
      </c>
      <c r="Q52" s="202">
        <f t="shared" si="7"/>
        <v>0</v>
      </c>
      <c r="R52" s="202">
        <f t="shared" si="7"/>
        <v>390</v>
      </c>
      <c r="S52" s="202">
        <f t="shared" si="7"/>
        <v>85</v>
      </c>
      <c r="T52" s="202">
        <f t="shared" si="7"/>
        <v>0</v>
      </c>
      <c r="U52" s="202">
        <f t="shared" si="7"/>
        <v>0</v>
      </c>
      <c r="V52" s="204">
        <f t="shared" si="7"/>
        <v>887.4</v>
      </c>
      <c r="W52" s="202">
        <f t="shared" si="7"/>
        <v>0</v>
      </c>
      <c r="X52" s="202">
        <f t="shared" si="7"/>
        <v>80</v>
      </c>
      <c r="Y52" s="205">
        <f>Y2-Y51</f>
        <v>6256.9299999999994</v>
      </c>
      <c r="Z52" s="206"/>
      <c r="AA52" s="206"/>
      <c r="AB52" s="206"/>
      <c r="AC52" s="206"/>
      <c r="AD52" s="206"/>
      <c r="AE52" s="207"/>
      <c r="AF52" s="208"/>
    </row>
    <row r="53" spans="1:32" ht="14.25" customHeight="1">
      <c r="A53" s="209"/>
      <c r="B53" s="209"/>
      <c r="H53" s="208"/>
      <c r="AE53" s="210"/>
      <c r="AF53" s="208"/>
    </row>
    <row r="54" spans="1:32" ht="14.25" customHeight="1">
      <c r="A54" s="209"/>
      <c r="B54" s="209"/>
      <c r="H54" s="208"/>
      <c r="AC54" s="211"/>
      <c r="AE54" s="210"/>
      <c r="AF54" s="208"/>
    </row>
    <row r="55" spans="1:32" ht="14.25" customHeight="1">
      <c r="A55" s="209"/>
      <c r="B55" s="209"/>
      <c r="H55" s="208"/>
      <c r="AE55" s="210"/>
      <c r="AF55" s="208"/>
    </row>
    <row r="56" spans="1:32" ht="14.25" customHeight="1">
      <c r="A56" s="209"/>
      <c r="B56" s="209"/>
      <c r="H56" s="208"/>
      <c r="AE56" s="212"/>
      <c r="AF56" s="213"/>
    </row>
    <row r="57" spans="1:32" ht="14.25" customHeight="1">
      <c r="A57" s="209"/>
      <c r="B57" s="209"/>
      <c r="H57" s="208"/>
      <c r="AE57" s="212"/>
      <c r="AF57" s="213"/>
    </row>
    <row r="58" spans="1:32" ht="14.25" customHeight="1">
      <c r="A58" s="209"/>
      <c r="B58" s="209"/>
      <c r="H58" s="208"/>
      <c r="AE58" s="212"/>
      <c r="AF58" s="213"/>
    </row>
    <row r="59" spans="1:32" ht="14.25" customHeight="1">
      <c r="A59" s="209"/>
      <c r="B59" s="209"/>
      <c r="H59" s="208"/>
      <c r="AE59" s="212"/>
      <c r="AF59" s="213"/>
    </row>
    <row r="60" spans="1:32" ht="14.25" customHeight="1">
      <c r="A60" s="209"/>
      <c r="B60" s="209"/>
      <c r="H60" s="208"/>
      <c r="AE60" s="212"/>
      <c r="AF60" s="213"/>
    </row>
    <row r="61" spans="1:32" ht="14.25" customHeight="1">
      <c r="A61" s="209"/>
      <c r="B61" s="209"/>
      <c r="H61" s="208"/>
      <c r="AE61" s="212"/>
      <c r="AF61" s="213"/>
    </row>
    <row r="62" spans="1:32" ht="14.25" customHeight="1">
      <c r="A62" s="209"/>
      <c r="B62" s="209"/>
      <c r="H62" s="208"/>
      <c r="AE62" s="212"/>
      <c r="AF62" s="213"/>
    </row>
    <row r="63" spans="1:32" ht="14.25" customHeight="1">
      <c r="A63" s="209"/>
      <c r="B63" s="209"/>
      <c r="H63" s="208"/>
      <c r="AE63" s="212"/>
      <c r="AF63" s="213"/>
    </row>
    <row r="64" spans="1:32" ht="14.25" customHeight="1">
      <c r="A64" s="209"/>
      <c r="B64" s="209"/>
      <c r="H64" s="208"/>
      <c r="AE64" s="212"/>
      <c r="AF64" s="213"/>
    </row>
    <row r="65" spans="1:32" ht="14.25" customHeight="1">
      <c r="A65" s="209"/>
      <c r="B65" s="209"/>
      <c r="H65" s="208"/>
      <c r="AE65" s="212"/>
      <c r="AF65" s="213"/>
    </row>
    <row r="66" spans="1:32" ht="14.25" customHeight="1">
      <c r="A66" s="209"/>
      <c r="B66" s="209"/>
      <c r="H66" s="208"/>
      <c r="AE66" s="212"/>
      <c r="AF66" s="213"/>
    </row>
    <row r="67" spans="1:32" ht="14.25" customHeight="1">
      <c r="A67" s="209"/>
      <c r="B67" s="209"/>
      <c r="H67" s="208"/>
      <c r="AE67" s="212"/>
      <c r="AF67" s="213"/>
    </row>
    <row r="68" spans="1:32" ht="14.25" customHeight="1">
      <c r="A68" s="209"/>
      <c r="B68" s="209"/>
      <c r="H68" s="208"/>
      <c r="AE68" s="212"/>
      <c r="AF68" s="213"/>
    </row>
    <row r="69" spans="1:32" ht="14.25" customHeight="1">
      <c r="A69" s="209"/>
      <c r="B69" s="209"/>
      <c r="H69" s="208"/>
      <c r="AE69" s="212"/>
      <c r="AF69" s="213"/>
    </row>
    <row r="70" spans="1:32" ht="14.25" customHeight="1">
      <c r="A70" s="209"/>
      <c r="B70" s="209"/>
      <c r="H70" s="208"/>
      <c r="AE70" s="212"/>
      <c r="AF70" s="213"/>
    </row>
    <row r="71" spans="1:32" ht="14.25" customHeight="1">
      <c r="A71" s="209"/>
      <c r="B71" s="209"/>
      <c r="H71" s="208"/>
      <c r="AE71" s="212"/>
      <c r="AF71" s="213"/>
    </row>
    <row r="72" spans="1:32" ht="14.25" customHeight="1">
      <c r="A72" s="209"/>
      <c r="B72" s="209"/>
      <c r="H72" s="208"/>
      <c r="AE72" s="212"/>
      <c r="AF72" s="213"/>
    </row>
    <row r="73" spans="1:32" ht="14.25" customHeight="1">
      <c r="A73" s="209"/>
      <c r="B73" s="209"/>
      <c r="H73" s="208"/>
      <c r="AE73" s="212"/>
      <c r="AF73" s="213"/>
    </row>
    <row r="74" spans="1:32" ht="14.25" customHeight="1">
      <c r="A74" s="209"/>
      <c r="B74" s="209"/>
      <c r="H74" s="208"/>
      <c r="AE74" s="212"/>
      <c r="AF74" s="213"/>
    </row>
    <row r="75" spans="1:32" ht="14.25" customHeight="1">
      <c r="A75" s="209"/>
      <c r="B75" s="209"/>
      <c r="H75" s="208"/>
      <c r="AE75" s="212"/>
      <c r="AF75" s="213"/>
    </row>
    <row r="76" spans="1:32" ht="14.25" customHeight="1">
      <c r="A76" s="209"/>
      <c r="B76" s="209"/>
      <c r="H76" s="208"/>
      <c r="AE76" s="212"/>
      <c r="AF76" s="213"/>
    </row>
    <row r="77" spans="1:32" ht="14.25" customHeight="1">
      <c r="A77" s="209"/>
      <c r="B77" s="209"/>
      <c r="H77" s="208"/>
      <c r="AE77" s="212"/>
      <c r="AF77" s="213"/>
    </row>
    <row r="78" spans="1:32" ht="14.25" customHeight="1">
      <c r="A78" s="209"/>
      <c r="B78" s="209"/>
      <c r="H78" s="208"/>
      <c r="AE78" s="212"/>
      <c r="AF78" s="213"/>
    </row>
    <row r="79" spans="1:32" ht="14.25" customHeight="1">
      <c r="A79" s="209"/>
      <c r="B79" s="209"/>
      <c r="H79" s="208"/>
      <c r="AE79" s="212"/>
      <c r="AF79" s="213"/>
    </row>
    <row r="80" spans="1:32" ht="14.25" customHeight="1">
      <c r="A80" s="209"/>
      <c r="B80" s="209"/>
      <c r="H80" s="208"/>
      <c r="AE80" s="212"/>
      <c r="AF80" s="213"/>
    </row>
    <row r="81" spans="1:32" ht="14.25" customHeight="1">
      <c r="A81" s="209"/>
      <c r="B81" s="209"/>
      <c r="H81" s="208"/>
      <c r="AE81" s="212"/>
      <c r="AF81" s="213"/>
    </row>
    <row r="82" spans="1:32" ht="14.25" customHeight="1">
      <c r="A82" s="209"/>
      <c r="B82" s="209"/>
      <c r="H82" s="208"/>
      <c r="AE82" s="212"/>
      <c r="AF82" s="213"/>
    </row>
    <row r="83" spans="1:32" ht="14.25" customHeight="1">
      <c r="A83" s="209"/>
      <c r="B83" s="209"/>
      <c r="H83" s="208"/>
      <c r="AE83" s="212"/>
      <c r="AF83" s="213"/>
    </row>
    <row r="84" spans="1:32" ht="14.25" customHeight="1">
      <c r="A84" s="209"/>
      <c r="B84" s="209"/>
      <c r="H84" s="208"/>
      <c r="AE84" s="212"/>
      <c r="AF84" s="213"/>
    </row>
    <row r="85" spans="1:32" ht="14.25" customHeight="1">
      <c r="A85" s="209"/>
      <c r="B85" s="209"/>
      <c r="H85" s="208"/>
      <c r="AE85" s="212"/>
      <c r="AF85" s="213"/>
    </row>
    <row r="86" spans="1:32" ht="14.25" customHeight="1">
      <c r="A86" s="209"/>
      <c r="B86" s="209"/>
      <c r="H86" s="208"/>
      <c r="AE86" s="212"/>
      <c r="AF86" s="213"/>
    </row>
    <row r="87" spans="1:32" ht="14.25" customHeight="1">
      <c r="A87" s="209"/>
      <c r="B87" s="209"/>
      <c r="H87" s="208"/>
      <c r="AE87" s="212"/>
      <c r="AF87" s="213"/>
    </row>
    <row r="88" spans="1:32" ht="14.25" customHeight="1">
      <c r="A88" s="209"/>
      <c r="B88" s="209"/>
      <c r="H88" s="208"/>
      <c r="AE88" s="212"/>
      <c r="AF88" s="213"/>
    </row>
    <row r="89" spans="1:32" ht="14.25" customHeight="1">
      <c r="A89" s="209"/>
      <c r="B89" s="209"/>
      <c r="H89" s="208"/>
      <c r="AE89" s="212"/>
      <c r="AF89" s="213"/>
    </row>
    <row r="90" spans="1:32" ht="14.25" customHeight="1">
      <c r="A90" s="209"/>
      <c r="B90" s="209"/>
      <c r="H90" s="208"/>
      <c r="AE90" s="212"/>
      <c r="AF90" s="213"/>
    </row>
    <row r="91" spans="1:32" ht="14.25" customHeight="1">
      <c r="A91" s="209"/>
      <c r="B91" s="209"/>
      <c r="H91" s="208"/>
      <c r="AE91" s="212"/>
      <c r="AF91" s="213"/>
    </row>
    <row r="92" spans="1:32" ht="14.25" customHeight="1">
      <c r="A92" s="209"/>
      <c r="B92" s="209"/>
      <c r="H92" s="208"/>
      <c r="AE92" s="212"/>
      <c r="AF92" s="213"/>
    </row>
    <row r="93" spans="1:32" ht="14.25" customHeight="1">
      <c r="A93" s="209"/>
      <c r="B93" s="209"/>
      <c r="H93" s="208"/>
      <c r="AE93" s="212"/>
      <c r="AF93" s="213"/>
    </row>
    <row r="94" spans="1:32" ht="14.25" customHeight="1">
      <c r="A94" s="209"/>
      <c r="B94" s="209"/>
      <c r="H94" s="208"/>
      <c r="AE94" s="212"/>
      <c r="AF94" s="213"/>
    </row>
    <row r="95" spans="1:32" ht="14.25" customHeight="1">
      <c r="A95" s="209"/>
      <c r="B95" s="209"/>
      <c r="H95" s="208"/>
      <c r="AE95" s="212"/>
      <c r="AF95" s="213"/>
    </row>
    <row r="96" spans="1:32" ht="14.25" customHeight="1">
      <c r="A96" s="209"/>
      <c r="B96" s="209"/>
      <c r="H96" s="208"/>
      <c r="AE96" s="212"/>
      <c r="AF96" s="213"/>
    </row>
    <row r="97" spans="1:32" ht="14.25" customHeight="1">
      <c r="A97" s="209"/>
      <c r="B97" s="209"/>
      <c r="H97" s="208"/>
      <c r="AE97" s="212"/>
      <c r="AF97" s="213"/>
    </row>
    <row r="98" spans="1:32" ht="14.25" customHeight="1">
      <c r="A98" s="209"/>
      <c r="B98" s="209"/>
      <c r="H98" s="208"/>
      <c r="AE98" s="212"/>
      <c r="AF98" s="213"/>
    </row>
    <row r="99" spans="1:32" ht="14.25" customHeight="1">
      <c r="A99" s="209"/>
      <c r="B99" s="209"/>
      <c r="H99" s="208"/>
      <c r="AE99" s="212"/>
      <c r="AF99" s="213"/>
    </row>
    <row r="100" spans="1:32" ht="14.25" customHeight="1">
      <c r="A100" s="209"/>
      <c r="B100" s="209"/>
      <c r="H100" s="208"/>
      <c r="AE100" s="212"/>
      <c r="AF100" s="213"/>
    </row>
    <row r="101" spans="1:32" ht="14.25" customHeight="1">
      <c r="A101" s="209"/>
      <c r="B101" s="209"/>
      <c r="H101" s="208"/>
      <c r="AE101" s="212"/>
      <c r="AF101" s="213"/>
    </row>
    <row r="102" spans="1:32" ht="14.25" customHeight="1">
      <c r="A102" s="209"/>
      <c r="B102" s="209"/>
      <c r="H102" s="208"/>
      <c r="AE102" s="212"/>
      <c r="AF102" s="213"/>
    </row>
    <row r="103" spans="1:32" ht="14.25" customHeight="1">
      <c r="A103" s="209"/>
      <c r="B103" s="209"/>
      <c r="H103" s="208"/>
      <c r="AE103" s="212"/>
      <c r="AF103" s="213"/>
    </row>
    <row r="104" spans="1:32" ht="14.25" customHeight="1">
      <c r="A104" s="209"/>
      <c r="B104" s="209"/>
      <c r="H104" s="208"/>
      <c r="AE104" s="212"/>
      <c r="AF104" s="213"/>
    </row>
    <row r="105" spans="1:32" ht="14.25" customHeight="1">
      <c r="A105" s="209"/>
      <c r="B105" s="209"/>
      <c r="H105" s="208"/>
      <c r="AE105" s="212"/>
      <c r="AF105" s="213"/>
    </row>
    <row r="106" spans="1:32" ht="14.25" customHeight="1">
      <c r="A106" s="209"/>
      <c r="B106" s="209"/>
      <c r="H106" s="208"/>
      <c r="AE106" s="212"/>
      <c r="AF106" s="213"/>
    </row>
    <row r="107" spans="1:32" ht="14.25" customHeight="1">
      <c r="A107" s="209"/>
      <c r="B107" s="209"/>
      <c r="H107" s="208"/>
      <c r="AE107" s="212"/>
      <c r="AF107" s="213"/>
    </row>
    <row r="108" spans="1:32" ht="14.25" customHeight="1">
      <c r="A108" s="209"/>
      <c r="B108" s="209"/>
      <c r="H108" s="208"/>
      <c r="AE108" s="212"/>
      <c r="AF108" s="213"/>
    </row>
    <row r="109" spans="1:32" ht="14.25" customHeight="1">
      <c r="A109" s="209"/>
      <c r="B109" s="209"/>
      <c r="H109" s="208"/>
      <c r="AE109" s="212"/>
      <c r="AF109" s="213"/>
    </row>
    <row r="110" spans="1:32" ht="14.25" customHeight="1">
      <c r="A110" s="209"/>
      <c r="B110" s="209"/>
      <c r="H110" s="208"/>
      <c r="AE110" s="212"/>
      <c r="AF110" s="213"/>
    </row>
    <row r="111" spans="1:32" ht="14.25" customHeight="1">
      <c r="A111" s="209"/>
      <c r="B111" s="209"/>
      <c r="H111" s="208"/>
      <c r="AE111" s="212"/>
      <c r="AF111" s="213"/>
    </row>
    <row r="112" spans="1:32" ht="14.25" customHeight="1">
      <c r="A112" s="209"/>
      <c r="B112" s="209"/>
      <c r="H112" s="208"/>
      <c r="AE112" s="212"/>
      <c r="AF112" s="213"/>
    </row>
    <row r="113" spans="1:32" ht="14.25" customHeight="1">
      <c r="A113" s="209"/>
      <c r="B113" s="209"/>
      <c r="H113" s="208"/>
      <c r="AE113" s="212"/>
      <c r="AF113" s="213"/>
    </row>
    <row r="114" spans="1:32" ht="14.25" customHeight="1">
      <c r="A114" s="209"/>
      <c r="B114" s="209"/>
      <c r="H114" s="208"/>
      <c r="AE114" s="212"/>
      <c r="AF114" s="213"/>
    </row>
    <row r="115" spans="1:32" ht="14.25" customHeight="1">
      <c r="A115" s="209"/>
      <c r="B115" s="209"/>
      <c r="H115" s="208"/>
      <c r="AE115" s="212"/>
      <c r="AF115" s="213"/>
    </row>
    <row r="116" spans="1:32" ht="14.25" customHeight="1">
      <c r="A116" s="209"/>
      <c r="B116" s="209"/>
      <c r="H116" s="208"/>
      <c r="AE116" s="212"/>
      <c r="AF116" s="213"/>
    </row>
    <row r="117" spans="1:32" ht="14.25" customHeight="1">
      <c r="A117" s="209"/>
      <c r="B117" s="209"/>
      <c r="H117" s="208"/>
      <c r="AE117" s="212"/>
      <c r="AF117" s="213"/>
    </row>
    <row r="118" spans="1:32" ht="14.25" customHeight="1">
      <c r="A118" s="209"/>
      <c r="B118" s="209"/>
      <c r="H118" s="208"/>
      <c r="AE118" s="212"/>
      <c r="AF118" s="213"/>
    </row>
    <row r="119" spans="1:32" ht="14.25" customHeight="1">
      <c r="A119" s="209"/>
      <c r="B119" s="209"/>
      <c r="H119" s="208"/>
      <c r="AE119" s="212"/>
      <c r="AF119" s="213"/>
    </row>
    <row r="120" spans="1:32" ht="14.25" customHeight="1">
      <c r="A120" s="209"/>
      <c r="B120" s="209"/>
      <c r="H120" s="208"/>
      <c r="AE120" s="212"/>
      <c r="AF120" s="213"/>
    </row>
    <row r="121" spans="1:32" ht="14.25" customHeight="1">
      <c r="A121" s="209"/>
      <c r="B121" s="209"/>
      <c r="H121" s="208"/>
      <c r="AE121" s="212"/>
      <c r="AF121" s="213"/>
    </row>
    <row r="122" spans="1:32" ht="14.25" customHeight="1">
      <c r="A122" s="209"/>
      <c r="B122" s="209"/>
      <c r="H122" s="208"/>
      <c r="AE122" s="212"/>
      <c r="AF122" s="213"/>
    </row>
    <row r="123" spans="1:32" ht="14.25" customHeight="1">
      <c r="A123" s="209"/>
      <c r="B123" s="209"/>
      <c r="H123" s="208"/>
      <c r="AE123" s="212"/>
      <c r="AF123" s="213"/>
    </row>
    <row r="124" spans="1:32" ht="14.25" customHeight="1">
      <c r="A124" s="209"/>
      <c r="B124" s="209"/>
      <c r="H124" s="208"/>
      <c r="AE124" s="212"/>
      <c r="AF124" s="213"/>
    </row>
    <row r="125" spans="1:32" ht="14.25" customHeight="1">
      <c r="A125" s="209"/>
      <c r="B125" s="209"/>
      <c r="H125" s="208"/>
      <c r="AE125" s="212"/>
      <c r="AF125" s="213"/>
    </row>
    <row r="126" spans="1:32" ht="14.25" customHeight="1">
      <c r="A126" s="209"/>
      <c r="B126" s="209"/>
      <c r="H126" s="208"/>
      <c r="AE126" s="212"/>
      <c r="AF126" s="213"/>
    </row>
    <row r="127" spans="1:32" ht="14.25" customHeight="1">
      <c r="A127" s="209"/>
      <c r="B127" s="209"/>
      <c r="H127" s="208"/>
      <c r="AE127" s="212"/>
      <c r="AF127" s="213"/>
    </row>
    <row r="128" spans="1:32" ht="14.25" customHeight="1">
      <c r="A128" s="209"/>
      <c r="B128" s="209"/>
      <c r="H128" s="208"/>
      <c r="AE128" s="212"/>
      <c r="AF128" s="213"/>
    </row>
    <row r="129" spans="1:32" ht="14.25" customHeight="1">
      <c r="A129" s="209"/>
      <c r="B129" s="209"/>
      <c r="H129" s="208"/>
      <c r="AE129" s="212"/>
      <c r="AF129" s="213"/>
    </row>
    <row r="130" spans="1:32" ht="14.25" customHeight="1">
      <c r="A130" s="209"/>
      <c r="B130" s="209"/>
      <c r="H130" s="208"/>
      <c r="AE130" s="212"/>
      <c r="AF130" s="213"/>
    </row>
    <row r="131" spans="1:32" ht="14.25" customHeight="1">
      <c r="A131" s="209"/>
      <c r="B131" s="209"/>
      <c r="H131" s="208"/>
      <c r="AE131" s="212"/>
      <c r="AF131" s="213"/>
    </row>
    <row r="132" spans="1:32" ht="14.25" customHeight="1">
      <c r="A132" s="209"/>
      <c r="B132" s="209"/>
      <c r="H132" s="208"/>
      <c r="AE132" s="212"/>
      <c r="AF132" s="213"/>
    </row>
    <row r="133" spans="1:32" ht="14.25" customHeight="1">
      <c r="A133" s="209"/>
      <c r="B133" s="209"/>
      <c r="H133" s="208"/>
      <c r="AE133" s="212"/>
      <c r="AF133" s="213"/>
    </row>
    <row r="134" spans="1:32" ht="14.25" customHeight="1">
      <c r="A134" s="209"/>
      <c r="B134" s="209"/>
      <c r="H134" s="208"/>
      <c r="AE134" s="212"/>
      <c r="AF134" s="213"/>
    </row>
    <row r="135" spans="1:32" ht="14.25" customHeight="1">
      <c r="A135" s="209"/>
      <c r="B135" s="209"/>
      <c r="H135" s="208"/>
      <c r="AE135" s="212"/>
      <c r="AF135" s="213"/>
    </row>
    <row r="136" spans="1:32" ht="14.25" customHeight="1">
      <c r="A136" s="209"/>
      <c r="B136" s="209"/>
      <c r="H136" s="208"/>
      <c r="AE136" s="212"/>
      <c r="AF136" s="213"/>
    </row>
    <row r="137" spans="1:32" ht="14.25" customHeight="1">
      <c r="A137" s="209"/>
      <c r="B137" s="209"/>
      <c r="H137" s="208"/>
      <c r="AE137" s="212"/>
      <c r="AF137" s="213"/>
    </row>
    <row r="138" spans="1:32" ht="14.25" customHeight="1">
      <c r="A138" s="209"/>
      <c r="B138" s="209"/>
      <c r="H138" s="208"/>
      <c r="AE138" s="212"/>
      <c r="AF138" s="213"/>
    </row>
    <row r="139" spans="1:32" ht="14.25" customHeight="1">
      <c r="A139" s="209"/>
      <c r="B139" s="209"/>
      <c r="H139" s="208"/>
      <c r="AE139" s="212"/>
      <c r="AF139" s="213"/>
    </row>
    <row r="140" spans="1:32" ht="14.25" customHeight="1">
      <c r="A140" s="209"/>
      <c r="B140" s="209"/>
      <c r="H140" s="208"/>
      <c r="AE140" s="212"/>
      <c r="AF140" s="213"/>
    </row>
    <row r="141" spans="1:32" ht="14.25" customHeight="1">
      <c r="A141" s="209"/>
      <c r="B141" s="209"/>
      <c r="H141" s="208"/>
      <c r="AE141" s="212"/>
      <c r="AF141" s="213"/>
    </row>
    <row r="142" spans="1:32" ht="14.25" customHeight="1">
      <c r="A142" s="209"/>
      <c r="B142" s="209"/>
      <c r="H142" s="208"/>
      <c r="AE142" s="212"/>
      <c r="AF142" s="213"/>
    </row>
    <row r="143" spans="1:32" ht="14.25" customHeight="1">
      <c r="A143" s="209"/>
      <c r="B143" s="209"/>
      <c r="H143" s="208"/>
      <c r="AE143" s="212"/>
      <c r="AF143" s="213"/>
    </row>
    <row r="144" spans="1:32" ht="14.25" customHeight="1">
      <c r="A144" s="209"/>
      <c r="B144" s="209"/>
      <c r="H144" s="208"/>
      <c r="AE144" s="212"/>
      <c r="AF144" s="213"/>
    </row>
    <row r="145" spans="1:32" ht="14.25" customHeight="1">
      <c r="A145" s="209"/>
      <c r="B145" s="209"/>
      <c r="H145" s="208"/>
      <c r="AE145" s="212"/>
      <c r="AF145" s="213"/>
    </row>
    <row r="146" spans="1:32" ht="14.25" customHeight="1">
      <c r="A146" s="209"/>
      <c r="B146" s="209"/>
      <c r="H146" s="208"/>
      <c r="AE146" s="212"/>
      <c r="AF146" s="213"/>
    </row>
    <row r="147" spans="1:32" ht="14.25" customHeight="1">
      <c r="A147" s="209"/>
      <c r="B147" s="209"/>
      <c r="H147" s="208"/>
      <c r="AE147" s="212"/>
      <c r="AF147" s="213"/>
    </row>
    <row r="148" spans="1:32" ht="14.25" customHeight="1">
      <c r="A148" s="209"/>
      <c r="B148" s="209"/>
      <c r="H148" s="208"/>
      <c r="AE148" s="212"/>
      <c r="AF148" s="213"/>
    </row>
    <row r="149" spans="1:32" ht="14.25" customHeight="1">
      <c r="A149" s="209"/>
      <c r="B149" s="209"/>
      <c r="H149" s="208"/>
      <c r="AE149" s="212"/>
      <c r="AF149" s="213"/>
    </row>
    <row r="150" spans="1:32" ht="14.25" customHeight="1">
      <c r="A150" s="209"/>
      <c r="B150" s="209"/>
      <c r="H150" s="208"/>
      <c r="AE150" s="212"/>
      <c r="AF150" s="213"/>
    </row>
    <row r="151" spans="1:32" ht="14.25" customHeight="1">
      <c r="A151" s="209"/>
      <c r="B151" s="209"/>
      <c r="H151" s="208"/>
      <c r="AE151" s="212"/>
      <c r="AF151" s="213"/>
    </row>
    <row r="152" spans="1:32" ht="14.25" customHeight="1">
      <c r="A152" s="209"/>
      <c r="B152" s="209"/>
      <c r="H152" s="208"/>
      <c r="AE152" s="212"/>
      <c r="AF152" s="213"/>
    </row>
    <row r="153" spans="1:32" ht="14.25" customHeight="1">
      <c r="A153" s="209"/>
      <c r="B153" s="209"/>
      <c r="H153" s="208"/>
      <c r="AE153" s="212"/>
      <c r="AF153" s="213"/>
    </row>
    <row r="154" spans="1:32" ht="14.25" customHeight="1">
      <c r="A154" s="209"/>
      <c r="B154" s="209"/>
      <c r="H154" s="208"/>
      <c r="AE154" s="212"/>
      <c r="AF154" s="213"/>
    </row>
    <row r="155" spans="1:32" ht="14.25" customHeight="1">
      <c r="A155" s="209"/>
      <c r="B155" s="209"/>
      <c r="H155" s="208"/>
      <c r="AE155" s="212"/>
      <c r="AF155" s="213"/>
    </row>
    <row r="156" spans="1:32" ht="14.25" customHeight="1">
      <c r="A156" s="209"/>
      <c r="B156" s="209"/>
      <c r="H156" s="208"/>
      <c r="AE156" s="212"/>
      <c r="AF156" s="213"/>
    </row>
    <row r="157" spans="1:32" ht="14.25" customHeight="1">
      <c r="A157" s="209"/>
      <c r="B157" s="209"/>
      <c r="H157" s="208"/>
      <c r="AE157" s="212"/>
      <c r="AF157" s="213"/>
    </row>
    <row r="158" spans="1:32" ht="14.25" customHeight="1">
      <c r="A158" s="209"/>
      <c r="B158" s="209"/>
      <c r="H158" s="208"/>
      <c r="AE158" s="212"/>
      <c r="AF158" s="213"/>
    </row>
    <row r="159" spans="1:32" ht="14.25" customHeight="1">
      <c r="A159" s="209"/>
      <c r="B159" s="209"/>
      <c r="H159" s="208"/>
      <c r="AE159" s="212"/>
      <c r="AF159" s="213"/>
    </row>
    <row r="160" spans="1:32" ht="14.25" customHeight="1">
      <c r="A160" s="209"/>
      <c r="B160" s="209"/>
      <c r="H160" s="208"/>
      <c r="AE160" s="212"/>
      <c r="AF160" s="213"/>
    </row>
    <row r="161" spans="1:32" ht="14.25" customHeight="1">
      <c r="A161" s="209"/>
      <c r="B161" s="209"/>
      <c r="H161" s="208"/>
      <c r="AE161" s="212"/>
      <c r="AF161" s="213"/>
    </row>
    <row r="162" spans="1:32" ht="14.25" customHeight="1">
      <c r="A162" s="209"/>
      <c r="B162" s="209"/>
      <c r="H162" s="208"/>
      <c r="AE162" s="212"/>
      <c r="AF162" s="213"/>
    </row>
    <row r="163" spans="1:32" ht="14.25" customHeight="1">
      <c r="A163" s="209"/>
      <c r="B163" s="209"/>
      <c r="H163" s="208"/>
      <c r="AE163" s="212"/>
      <c r="AF163" s="213"/>
    </row>
    <row r="164" spans="1:32" ht="14.25" customHeight="1">
      <c r="A164" s="209"/>
      <c r="B164" s="209"/>
      <c r="H164" s="208"/>
      <c r="AE164" s="212"/>
      <c r="AF164" s="213"/>
    </row>
    <row r="165" spans="1:32" ht="14.25" customHeight="1">
      <c r="A165" s="209"/>
      <c r="B165" s="209"/>
      <c r="H165" s="208"/>
      <c r="AE165" s="212"/>
      <c r="AF165" s="213"/>
    </row>
    <row r="166" spans="1:32" ht="14.25" customHeight="1">
      <c r="A166" s="209"/>
      <c r="B166" s="209"/>
      <c r="H166" s="208"/>
      <c r="AE166" s="212"/>
      <c r="AF166" s="213"/>
    </row>
    <row r="167" spans="1:32" ht="14.25" customHeight="1">
      <c r="A167" s="209"/>
      <c r="B167" s="209"/>
      <c r="H167" s="208"/>
      <c r="AE167" s="212"/>
      <c r="AF167" s="213"/>
    </row>
    <row r="168" spans="1:32" ht="14.25" customHeight="1">
      <c r="A168" s="209"/>
      <c r="B168" s="209"/>
      <c r="H168" s="208"/>
      <c r="AE168" s="212"/>
      <c r="AF168" s="213"/>
    </row>
    <row r="169" spans="1:32" ht="14.25" customHeight="1">
      <c r="A169" s="209"/>
      <c r="B169" s="209"/>
      <c r="H169" s="208"/>
      <c r="AE169" s="212"/>
      <c r="AF169" s="213"/>
    </row>
    <row r="170" spans="1:32" ht="14.25" customHeight="1">
      <c r="A170" s="209"/>
      <c r="B170" s="209"/>
      <c r="H170" s="208"/>
      <c r="AE170" s="212"/>
      <c r="AF170" s="213"/>
    </row>
    <row r="171" spans="1:32" ht="14.25" customHeight="1">
      <c r="A171" s="209"/>
      <c r="B171" s="209"/>
      <c r="H171" s="208"/>
      <c r="AE171" s="212"/>
      <c r="AF171" s="213"/>
    </row>
    <row r="172" spans="1:32" ht="14.25" customHeight="1">
      <c r="A172" s="209"/>
      <c r="B172" s="209"/>
      <c r="H172" s="208"/>
      <c r="AE172" s="212"/>
      <c r="AF172" s="213"/>
    </row>
    <row r="173" spans="1:32" ht="14.25" customHeight="1">
      <c r="A173" s="209"/>
      <c r="B173" s="209"/>
      <c r="H173" s="208"/>
      <c r="AE173" s="212"/>
      <c r="AF173" s="213"/>
    </row>
    <row r="174" spans="1:32" ht="14.25" customHeight="1">
      <c r="A174" s="209"/>
      <c r="B174" s="209"/>
      <c r="H174" s="208"/>
      <c r="AE174" s="212"/>
      <c r="AF174" s="213"/>
    </row>
    <row r="175" spans="1:32" ht="14.25" customHeight="1">
      <c r="A175" s="209"/>
      <c r="B175" s="209"/>
      <c r="H175" s="208"/>
      <c r="AE175" s="212"/>
      <c r="AF175" s="213"/>
    </row>
    <row r="176" spans="1:32" ht="14.25" customHeight="1">
      <c r="A176" s="209"/>
      <c r="B176" s="209"/>
      <c r="H176" s="208"/>
      <c r="AE176" s="212"/>
      <c r="AF176" s="213"/>
    </row>
    <row r="177" spans="1:32" ht="14.25" customHeight="1">
      <c r="A177" s="209"/>
      <c r="B177" s="209"/>
      <c r="H177" s="208"/>
      <c r="AE177" s="212"/>
      <c r="AF177" s="213"/>
    </row>
    <row r="178" spans="1:32" ht="14.25" customHeight="1">
      <c r="A178" s="209"/>
      <c r="B178" s="209"/>
      <c r="H178" s="208"/>
      <c r="AE178" s="212"/>
      <c r="AF178" s="213"/>
    </row>
    <row r="179" spans="1:32" ht="14.25" customHeight="1">
      <c r="A179" s="209"/>
      <c r="B179" s="209"/>
      <c r="H179" s="208"/>
      <c r="AE179" s="212"/>
      <c r="AF179" s="213"/>
    </row>
    <row r="180" spans="1:32" ht="14.25" customHeight="1">
      <c r="A180" s="209"/>
      <c r="B180" s="209"/>
      <c r="H180" s="208"/>
      <c r="AE180" s="212"/>
      <c r="AF180" s="213"/>
    </row>
    <row r="181" spans="1:32" ht="14.25" customHeight="1">
      <c r="A181" s="209"/>
      <c r="B181" s="209"/>
      <c r="H181" s="208"/>
      <c r="AE181" s="212"/>
      <c r="AF181" s="213"/>
    </row>
    <row r="182" spans="1:32" ht="14.25" customHeight="1">
      <c r="A182" s="209"/>
      <c r="B182" s="209"/>
      <c r="H182" s="208"/>
      <c r="AE182" s="212"/>
      <c r="AF182" s="213"/>
    </row>
    <row r="183" spans="1:32" ht="14.25" customHeight="1">
      <c r="A183" s="209"/>
      <c r="B183" s="209"/>
      <c r="H183" s="208"/>
      <c r="AE183" s="212"/>
      <c r="AF183" s="213"/>
    </row>
    <row r="184" spans="1:32" ht="14.25" customHeight="1">
      <c r="A184" s="209"/>
      <c r="B184" s="209"/>
      <c r="H184" s="208"/>
      <c r="AE184" s="212"/>
      <c r="AF184" s="213"/>
    </row>
    <row r="185" spans="1:32" ht="14.25" customHeight="1">
      <c r="A185" s="209"/>
      <c r="B185" s="209"/>
      <c r="H185" s="208"/>
      <c r="AE185" s="212"/>
      <c r="AF185" s="213"/>
    </row>
    <row r="186" spans="1:32" ht="14.25" customHeight="1">
      <c r="A186" s="209"/>
      <c r="B186" s="209"/>
      <c r="H186" s="208"/>
      <c r="AE186" s="212"/>
      <c r="AF186" s="213"/>
    </row>
    <row r="187" spans="1:32" ht="14.25" customHeight="1">
      <c r="A187" s="209"/>
      <c r="B187" s="209"/>
      <c r="H187" s="208"/>
      <c r="AE187" s="212"/>
      <c r="AF187" s="213"/>
    </row>
    <row r="188" spans="1:32" ht="14.25" customHeight="1">
      <c r="A188" s="209"/>
      <c r="B188" s="209"/>
      <c r="H188" s="208"/>
      <c r="AE188" s="212"/>
      <c r="AF188" s="213"/>
    </row>
    <row r="189" spans="1:32" ht="14.25" customHeight="1">
      <c r="A189" s="209"/>
      <c r="B189" s="209"/>
      <c r="H189" s="208"/>
      <c r="AE189" s="212"/>
      <c r="AF189" s="213"/>
    </row>
    <row r="190" spans="1:32" ht="14.25" customHeight="1">
      <c r="A190" s="209"/>
      <c r="B190" s="209"/>
      <c r="H190" s="208"/>
      <c r="AE190" s="212"/>
      <c r="AF190" s="213"/>
    </row>
    <row r="191" spans="1:32" ht="14.25" customHeight="1">
      <c r="A191" s="209"/>
      <c r="B191" s="209"/>
      <c r="H191" s="208"/>
      <c r="AE191" s="212"/>
      <c r="AF191" s="213"/>
    </row>
    <row r="192" spans="1:32" ht="14.25" customHeight="1">
      <c r="A192" s="209"/>
      <c r="B192" s="209"/>
      <c r="H192" s="208"/>
      <c r="AE192" s="212"/>
      <c r="AF192" s="213"/>
    </row>
    <row r="193" spans="1:32" ht="14.25" customHeight="1">
      <c r="A193" s="209"/>
      <c r="B193" s="209"/>
      <c r="H193" s="208"/>
      <c r="AE193" s="212"/>
      <c r="AF193" s="213"/>
    </row>
    <row r="194" spans="1:32" ht="14.25" customHeight="1">
      <c r="A194" s="209"/>
      <c r="B194" s="209"/>
      <c r="H194" s="208"/>
      <c r="AE194" s="212"/>
      <c r="AF194" s="213"/>
    </row>
    <row r="195" spans="1:32" ht="14.25" customHeight="1">
      <c r="A195" s="209"/>
      <c r="B195" s="209"/>
      <c r="H195" s="208"/>
      <c r="AE195" s="212"/>
      <c r="AF195" s="213"/>
    </row>
    <row r="196" spans="1:32" ht="14.25" customHeight="1">
      <c r="A196" s="209"/>
      <c r="B196" s="209"/>
      <c r="H196" s="208"/>
      <c r="AE196" s="212"/>
      <c r="AF196" s="213"/>
    </row>
    <row r="197" spans="1:32" ht="14.25" customHeight="1">
      <c r="A197" s="209"/>
      <c r="B197" s="209"/>
      <c r="H197" s="208"/>
      <c r="AE197" s="212"/>
      <c r="AF197" s="213"/>
    </row>
    <row r="198" spans="1:32" ht="14.25" customHeight="1">
      <c r="A198" s="209"/>
      <c r="B198" s="209"/>
      <c r="H198" s="208"/>
      <c r="AE198" s="212"/>
      <c r="AF198" s="213"/>
    </row>
    <row r="199" spans="1:32" ht="14.25" customHeight="1">
      <c r="A199" s="209"/>
      <c r="B199" s="209"/>
      <c r="H199" s="208"/>
      <c r="AE199" s="212"/>
      <c r="AF199" s="213"/>
    </row>
    <row r="200" spans="1:32" ht="14.25" customHeight="1">
      <c r="A200" s="209"/>
      <c r="B200" s="209"/>
      <c r="H200" s="208"/>
      <c r="AE200" s="212"/>
      <c r="AF200" s="213"/>
    </row>
    <row r="201" spans="1:32" ht="14.25" customHeight="1">
      <c r="A201" s="209"/>
      <c r="B201" s="209"/>
      <c r="H201" s="208"/>
      <c r="AE201" s="212"/>
      <c r="AF201" s="213"/>
    </row>
    <row r="202" spans="1:32" ht="14.25" customHeight="1">
      <c r="A202" s="209"/>
      <c r="B202" s="209"/>
      <c r="H202" s="208"/>
      <c r="AE202" s="212"/>
      <c r="AF202" s="213"/>
    </row>
    <row r="203" spans="1:32" ht="14.25" customHeight="1">
      <c r="A203" s="209"/>
      <c r="B203" s="209"/>
      <c r="H203" s="208"/>
      <c r="AE203" s="212"/>
      <c r="AF203" s="213"/>
    </row>
    <row r="204" spans="1:32" ht="14.25" customHeight="1">
      <c r="A204" s="209"/>
      <c r="B204" s="209"/>
      <c r="H204" s="208"/>
      <c r="AE204" s="212"/>
      <c r="AF204" s="213"/>
    </row>
    <row r="205" spans="1:32" ht="14.25" customHeight="1">
      <c r="A205" s="209"/>
      <c r="B205" s="209"/>
      <c r="H205" s="208"/>
      <c r="AE205" s="212"/>
      <c r="AF205" s="213"/>
    </row>
    <row r="206" spans="1:32" ht="14.25" customHeight="1">
      <c r="A206" s="209"/>
      <c r="B206" s="209"/>
      <c r="H206" s="208"/>
      <c r="AE206" s="212"/>
      <c r="AF206" s="213"/>
    </row>
    <row r="207" spans="1:32" ht="14.25" customHeight="1">
      <c r="A207" s="209"/>
      <c r="B207" s="209"/>
      <c r="H207" s="208"/>
      <c r="AE207" s="212"/>
      <c r="AF207" s="213"/>
    </row>
    <row r="208" spans="1:32" ht="14.25" customHeight="1">
      <c r="A208" s="209"/>
      <c r="B208" s="209"/>
      <c r="H208" s="208"/>
      <c r="AE208" s="212"/>
      <c r="AF208" s="213"/>
    </row>
    <row r="209" spans="1:32" ht="14.25" customHeight="1">
      <c r="A209" s="209"/>
      <c r="B209" s="209"/>
      <c r="H209" s="208"/>
      <c r="AE209" s="212"/>
      <c r="AF209" s="213"/>
    </row>
    <row r="210" spans="1:32" ht="14.25" customHeight="1">
      <c r="A210" s="209"/>
      <c r="B210" s="209"/>
      <c r="H210" s="208"/>
      <c r="AE210" s="212"/>
      <c r="AF210" s="213"/>
    </row>
    <row r="211" spans="1:32" ht="14.25" customHeight="1">
      <c r="A211" s="209"/>
      <c r="B211" s="209"/>
      <c r="H211" s="208"/>
      <c r="AE211" s="212"/>
      <c r="AF211" s="213"/>
    </row>
    <row r="212" spans="1:32" ht="14.25" customHeight="1">
      <c r="A212" s="209"/>
      <c r="B212" s="209"/>
      <c r="H212" s="208"/>
      <c r="AE212" s="212"/>
      <c r="AF212" s="213"/>
    </row>
    <row r="213" spans="1:32" ht="14.25" customHeight="1">
      <c r="A213" s="209"/>
      <c r="B213" s="209"/>
      <c r="H213" s="208"/>
      <c r="AE213" s="212"/>
      <c r="AF213" s="213"/>
    </row>
    <row r="214" spans="1:32" ht="14.25" customHeight="1">
      <c r="A214" s="209"/>
      <c r="B214" s="209"/>
      <c r="H214" s="208"/>
      <c r="AE214" s="212"/>
      <c r="AF214" s="213"/>
    </row>
    <row r="215" spans="1:32" ht="14.25" customHeight="1">
      <c r="A215" s="209"/>
      <c r="B215" s="209"/>
      <c r="H215" s="208"/>
      <c r="AE215" s="212"/>
      <c r="AF215" s="213"/>
    </row>
    <row r="216" spans="1:32" ht="14.25" customHeight="1">
      <c r="A216" s="209"/>
      <c r="B216" s="209"/>
      <c r="H216" s="208"/>
      <c r="AE216" s="212"/>
      <c r="AF216" s="213"/>
    </row>
    <row r="217" spans="1:32" ht="14.25" customHeight="1">
      <c r="A217" s="209"/>
      <c r="B217" s="209"/>
      <c r="H217" s="208"/>
      <c r="AE217" s="212"/>
      <c r="AF217" s="213"/>
    </row>
    <row r="218" spans="1:32" ht="14.25" customHeight="1">
      <c r="A218" s="209"/>
      <c r="B218" s="209"/>
      <c r="H218" s="208"/>
      <c r="AE218" s="212"/>
      <c r="AF218" s="213"/>
    </row>
    <row r="219" spans="1:32" ht="14.25" customHeight="1">
      <c r="A219" s="209"/>
      <c r="B219" s="209"/>
      <c r="H219" s="208"/>
      <c r="AE219" s="212"/>
      <c r="AF219" s="213"/>
    </row>
    <row r="220" spans="1:32" ht="14.25" customHeight="1">
      <c r="A220" s="209"/>
      <c r="B220" s="209"/>
      <c r="H220" s="208"/>
      <c r="AE220" s="212"/>
      <c r="AF220" s="213"/>
    </row>
    <row r="221" spans="1:32" ht="14.25" customHeight="1">
      <c r="A221" s="209"/>
      <c r="B221" s="209"/>
      <c r="H221" s="208"/>
      <c r="AE221" s="212"/>
      <c r="AF221" s="213"/>
    </row>
    <row r="222" spans="1:32" ht="14.25" customHeight="1">
      <c r="A222" s="209"/>
      <c r="B222" s="209"/>
      <c r="H222" s="208"/>
      <c r="AE222" s="212"/>
      <c r="AF222" s="213"/>
    </row>
    <row r="223" spans="1:32" ht="14.25" customHeight="1">
      <c r="A223" s="209"/>
      <c r="B223" s="209"/>
      <c r="H223" s="208"/>
      <c r="AE223" s="212"/>
      <c r="AF223" s="213"/>
    </row>
    <row r="224" spans="1:32" ht="14.25" customHeight="1">
      <c r="A224" s="209"/>
      <c r="B224" s="209"/>
      <c r="H224" s="208"/>
      <c r="AE224" s="212"/>
      <c r="AF224" s="213"/>
    </row>
    <row r="225" spans="1:32" ht="14.25" customHeight="1">
      <c r="A225" s="209"/>
      <c r="B225" s="209"/>
      <c r="H225" s="208"/>
      <c r="AE225" s="212"/>
      <c r="AF225" s="213"/>
    </row>
    <row r="226" spans="1:32" ht="14.25" customHeight="1">
      <c r="A226" s="209"/>
      <c r="B226" s="209"/>
      <c r="H226" s="208"/>
      <c r="AE226" s="212"/>
      <c r="AF226" s="213"/>
    </row>
    <row r="227" spans="1:32" ht="14.25" customHeight="1">
      <c r="A227" s="209"/>
      <c r="B227" s="209"/>
      <c r="H227" s="208"/>
      <c r="AE227" s="212"/>
      <c r="AF227" s="213"/>
    </row>
    <row r="228" spans="1:32" ht="14.25" customHeight="1">
      <c r="A228" s="209"/>
      <c r="B228" s="209"/>
      <c r="H228" s="208"/>
      <c r="AE228" s="212"/>
      <c r="AF228" s="213"/>
    </row>
    <row r="229" spans="1:32" ht="14.25" customHeight="1">
      <c r="A229" s="209"/>
      <c r="B229" s="209"/>
      <c r="H229" s="208"/>
      <c r="AE229" s="212"/>
      <c r="AF229" s="213"/>
    </row>
    <row r="230" spans="1:32" ht="14.25" customHeight="1">
      <c r="A230" s="209"/>
      <c r="B230" s="209"/>
      <c r="H230" s="208"/>
      <c r="AE230" s="212"/>
      <c r="AF230" s="213"/>
    </row>
    <row r="231" spans="1:32" ht="14.25" customHeight="1">
      <c r="A231" s="209"/>
      <c r="B231" s="209"/>
      <c r="H231" s="208"/>
      <c r="AE231" s="212"/>
      <c r="AF231" s="213"/>
    </row>
    <row r="232" spans="1:32" ht="14.25" customHeight="1">
      <c r="A232" s="209"/>
      <c r="B232" s="209"/>
      <c r="H232" s="208"/>
      <c r="AE232" s="212"/>
      <c r="AF232" s="213"/>
    </row>
    <row r="233" spans="1:32" ht="14.25" customHeight="1">
      <c r="A233" s="209"/>
      <c r="B233" s="209"/>
      <c r="H233" s="208"/>
      <c r="AE233" s="212"/>
      <c r="AF233" s="213"/>
    </row>
    <row r="234" spans="1:32" ht="14.25" customHeight="1">
      <c r="A234" s="209"/>
      <c r="B234" s="209"/>
      <c r="H234" s="208"/>
      <c r="AE234" s="212"/>
      <c r="AF234" s="213"/>
    </row>
    <row r="235" spans="1:32" ht="14.25" customHeight="1">
      <c r="A235" s="209"/>
      <c r="B235" s="209"/>
      <c r="H235" s="208"/>
      <c r="AE235" s="212"/>
      <c r="AF235" s="213"/>
    </row>
    <row r="236" spans="1:32" ht="14.25" customHeight="1">
      <c r="A236" s="209"/>
      <c r="B236" s="209"/>
      <c r="H236" s="208"/>
      <c r="AE236" s="212"/>
      <c r="AF236" s="213"/>
    </row>
    <row r="237" spans="1:32" ht="14.25" customHeight="1">
      <c r="A237" s="209"/>
      <c r="B237" s="209"/>
      <c r="H237" s="208"/>
      <c r="AE237" s="212"/>
      <c r="AF237" s="213"/>
    </row>
    <row r="238" spans="1:32" ht="14.25" customHeight="1">
      <c r="A238" s="209"/>
      <c r="B238" s="209"/>
      <c r="H238" s="208"/>
      <c r="AE238" s="212"/>
      <c r="AF238" s="213"/>
    </row>
    <row r="239" spans="1:32" ht="14.25" customHeight="1">
      <c r="A239" s="209"/>
      <c r="B239" s="209"/>
      <c r="H239" s="208"/>
      <c r="AE239" s="212"/>
      <c r="AF239" s="213"/>
    </row>
    <row r="240" spans="1:32" ht="14.25" customHeight="1">
      <c r="A240" s="209"/>
      <c r="B240" s="209"/>
      <c r="H240" s="208"/>
      <c r="AE240" s="212"/>
      <c r="AF240" s="213"/>
    </row>
    <row r="241" spans="1:32" ht="14.25" customHeight="1">
      <c r="A241" s="209"/>
      <c r="B241" s="209"/>
      <c r="H241" s="208"/>
      <c r="AE241" s="212"/>
      <c r="AF241" s="213"/>
    </row>
    <row r="242" spans="1:32" ht="14.25" customHeight="1">
      <c r="A242" s="209"/>
      <c r="B242" s="209"/>
      <c r="H242" s="208"/>
      <c r="AE242" s="212"/>
      <c r="AF242" s="213"/>
    </row>
    <row r="243" spans="1:32" ht="14.25" customHeight="1">
      <c r="A243" s="209"/>
      <c r="B243" s="209"/>
      <c r="H243" s="208"/>
      <c r="AE243" s="212"/>
      <c r="AF243" s="213"/>
    </row>
    <row r="244" spans="1:32" ht="14.25" customHeight="1">
      <c r="A244" s="209"/>
      <c r="B244" s="209"/>
      <c r="H244" s="208"/>
      <c r="AE244" s="212"/>
      <c r="AF244" s="213"/>
    </row>
    <row r="245" spans="1:32" ht="14.25" customHeight="1">
      <c r="A245" s="209"/>
      <c r="B245" s="209"/>
      <c r="H245" s="208"/>
      <c r="AE245" s="212"/>
      <c r="AF245" s="213"/>
    </row>
    <row r="246" spans="1:32" ht="14.25" customHeight="1">
      <c r="A246" s="209"/>
      <c r="B246" s="209"/>
      <c r="H246" s="208"/>
      <c r="AE246" s="212"/>
      <c r="AF246" s="213"/>
    </row>
    <row r="247" spans="1:32" ht="14.25" customHeight="1">
      <c r="A247" s="209"/>
      <c r="B247" s="209"/>
      <c r="H247" s="208"/>
      <c r="AE247" s="212"/>
      <c r="AF247" s="213"/>
    </row>
    <row r="248" spans="1:32" ht="14.25" customHeight="1">
      <c r="A248" s="209"/>
      <c r="B248" s="209"/>
      <c r="H248" s="208"/>
      <c r="AE248" s="212"/>
      <c r="AF248" s="213"/>
    </row>
    <row r="249" spans="1:32" ht="14.25" customHeight="1">
      <c r="A249" s="209"/>
      <c r="B249" s="209"/>
      <c r="H249" s="208"/>
      <c r="AE249" s="212"/>
      <c r="AF249" s="213"/>
    </row>
    <row r="250" spans="1:32" ht="14.25" customHeight="1">
      <c r="A250" s="209"/>
      <c r="B250" s="209"/>
      <c r="H250" s="208"/>
      <c r="AE250" s="212"/>
      <c r="AF250" s="213"/>
    </row>
    <row r="251" spans="1:32" ht="14.25" customHeight="1">
      <c r="A251" s="209"/>
      <c r="B251" s="209"/>
      <c r="H251" s="208"/>
      <c r="AE251" s="212"/>
      <c r="AF251" s="213"/>
    </row>
    <row r="252" spans="1:32" ht="14.25" customHeight="1">
      <c r="A252" s="209"/>
      <c r="B252" s="209"/>
      <c r="H252" s="208"/>
      <c r="AE252" s="212"/>
      <c r="AF252" s="213"/>
    </row>
    <row r="253" spans="1:32" ht="14.25" customHeight="1">
      <c r="A253" s="209"/>
      <c r="B253" s="209"/>
      <c r="H253" s="208"/>
      <c r="AE253" s="212"/>
      <c r="AF253" s="213"/>
    </row>
    <row r="254" spans="1:32" ht="14.25" customHeight="1">
      <c r="A254" s="209"/>
      <c r="B254" s="209"/>
      <c r="H254" s="208"/>
      <c r="AE254" s="212"/>
      <c r="AF254" s="213"/>
    </row>
    <row r="255" spans="1:32" ht="14.25" customHeight="1">
      <c r="A255" s="209"/>
      <c r="B255" s="209"/>
      <c r="H255" s="208"/>
      <c r="AE255" s="212"/>
      <c r="AF255" s="213"/>
    </row>
    <row r="256" spans="1:32" ht="14.25" customHeight="1">
      <c r="A256" s="209"/>
      <c r="B256" s="209"/>
      <c r="H256" s="208"/>
      <c r="AE256" s="212"/>
      <c r="AF256" s="213"/>
    </row>
    <row r="257" spans="1:32" ht="14.25" customHeight="1">
      <c r="A257" s="209"/>
      <c r="B257" s="209"/>
      <c r="H257" s="208"/>
      <c r="AE257" s="212"/>
      <c r="AF257" s="213"/>
    </row>
    <row r="258" spans="1:32" ht="14.25" customHeight="1">
      <c r="A258" s="209"/>
      <c r="B258" s="209"/>
      <c r="H258" s="208"/>
      <c r="AE258" s="212"/>
      <c r="AF258" s="213"/>
    </row>
    <row r="259" spans="1:32" ht="14.25" customHeight="1">
      <c r="A259" s="209"/>
      <c r="B259" s="209"/>
      <c r="H259" s="208"/>
      <c r="AE259" s="212"/>
      <c r="AF259" s="213"/>
    </row>
    <row r="260" spans="1:32" ht="14.25" customHeight="1">
      <c r="A260" s="209"/>
      <c r="B260" s="209"/>
      <c r="H260" s="208"/>
      <c r="AE260" s="212"/>
      <c r="AF260" s="213"/>
    </row>
    <row r="261" spans="1:32" ht="14.25" customHeight="1">
      <c r="A261" s="209"/>
      <c r="B261" s="209"/>
      <c r="H261" s="208"/>
      <c r="AE261" s="212"/>
      <c r="AF261" s="213"/>
    </row>
    <row r="262" spans="1:32" ht="14.25" customHeight="1">
      <c r="A262" s="209"/>
      <c r="B262" s="209"/>
      <c r="H262" s="208"/>
      <c r="AE262" s="212"/>
      <c r="AF262" s="213"/>
    </row>
    <row r="263" spans="1:32" ht="14.25" customHeight="1">
      <c r="A263" s="209"/>
      <c r="B263" s="209"/>
      <c r="H263" s="208"/>
      <c r="AE263" s="212"/>
      <c r="AF263" s="213"/>
    </row>
    <row r="264" spans="1:32" ht="14.25" customHeight="1">
      <c r="A264" s="209"/>
      <c r="B264" s="209"/>
      <c r="H264" s="208"/>
      <c r="AE264" s="212"/>
      <c r="AF264" s="213"/>
    </row>
    <row r="265" spans="1:32" ht="14.25" customHeight="1">
      <c r="A265" s="209"/>
      <c r="B265" s="209"/>
      <c r="H265" s="208"/>
      <c r="AE265" s="212"/>
      <c r="AF265" s="213"/>
    </row>
    <row r="266" spans="1:32" ht="14.25" customHeight="1">
      <c r="A266" s="209"/>
      <c r="B266" s="209"/>
      <c r="H266" s="208"/>
      <c r="AE266" s="212"/>
      <c r="AF266" s="213"/>
    </row>
    <row r="267" spans="1:32" ht="14.25" customHeight="1">
      <c r="A267" s="209"/>
      <c r="B267" s="209"/>
      <c r="H267" s="208"/>
      <c r="AE267" s="212"/>
      <c r="AF267" s="213"/>
    </row>
    <row r="268" spans="1:32" ht="14.25" customHeight="1">
      <c r="A268" s="209"/>
      <c r="B268" s="209"/>
      <c r="H268" s="208"/>
      <c r="AE268" s="212"/>
      <c r="AF268" s="213"/>
    </row>
    <row r="269" spans="1:32" ht="14.25" customHeight="1">
      <c r="A269" s="209"/>
      <c r="B269" s="209"/>
      <c r="H269" s="208"/>
      <c r="AE269" s="212"/>
      <c r="AF269" s="213"/>
    </row>
    <row r="270" spans="1:32" ht="14.25" customHeight="1">
      <c r="A270" s="209"/>
      <c r="B270" s="209"/>
      <c r="H270" s="208"/>
      <c r="AE270" s="212"/>
      <c r="AF270" s="213"/>
    </row>
    <row r="271" spans="1:32" ht="14.25" customHeight="1">
      <c r="A271" s="209"/>
      <c r="B271" s="209"/>
      <c r="H271" s="208"/>
      <c r="AE271" s="212"/>
      <c r="AF271" s="213"/>
    </row>
    <row r="272" spans="1:32" ht="14.25" customHeight="1">
      <c r="A272" s="209"/>
      <c r="B272" s="209"/>
      <c r="H272" s="208"/>
      <c r="AE272" s="212"/>
      <c r="AF272" s="213"/>
    </row>
    <row r="273" spans="1:32" ht="14.25" customHeight="1">
      <c r="A273" s="209"/>
      <c r="B273" s="209"/>
      <c r="H273" s="208"/>
      <c r="AE273" s="212"/>
      <c r="AF273" s="213"/>
    </row>
    <row r="274" spans="1:32" ht="14.25" customHeight="1">
      <c r="A274" s="209"/>
      <c r="B274" s="209"/>
      <c r="H274" s="208"/>
      <c r="AE274" s="212"/>
      <c r="AF274" s="213"/>
    </row>
    <row r="275" spans="1:32" ht="14.25" customHeight="1">
      <c r="A275" s="209"/>
      <c r="B275" s="209"/>
      <c r="H275" s="208"/>
      <c r="AE275" s="212"/>
      <c r="AF275" s="213"/>
    </row>
    <row r="276" spans="1:32" ht="14.25" customHeight="1">
      <c r="A276" s="209"/>
      <c r="B276" s="209"/>
      <c r="H276" s="208"/>
      <c r="AE276" s="212"/>
      <c r="AF276" s="213"/>
    </row>
    <row r="277" spans="1:32" ht="14.25" customHeight="1">
      <c r="A277" s="209"/>
      <c r="B277" s="209"/>
      <c r="H277" s="208"/>
      <c r="AE277" s="212"/>
      <c r="AF277" s="213"/>
    </row>
    <row r="278" spans="1:32" ht="14.25" customHeight="1">
      <c r="A278" s="209"/>
      <c r="B278" s="209"/>
      <c r="H278" s="208"/>
      <c r="AE278" s="212"/>
      <c r="AF278" s="213"/>
    </row>
    <row r="279" spans="1:32" ht="14.25" customHeight="1">
      <c r="A279" s="209"/>
      <c r="B279" s="209"/>
      <c r="H279" s="208"/>
      <c r="AE279" s="212"/>
      <c r="AF279" s="213"/>
    </row>
    <row r="280" spans="1:32" ht="14.25" customHeight="1">
      <c r="A280" s="209"/>
      <c r="B280" s="209"/>
      <c r="H280" s="208"/>
      <c r="AE280" s="212"/>
      <c r="AF280" s="213"/>
    </row>
    <row r="281" spans="1:32" ht="14.25" customHeight="1">
      <c r="A281" s="209"/>
      <c r="B281" s="209"/>
      <c r="H281" s="208"/>
      <c r="AE281" s="212"/>
      <c r="AF281" s="213"/>
    </row>
    <row r="282" spans="1:32" ht="14.25" customHeight="1">
      <c r="A282" s="209"/>
      <c r="B282" s="209"/>
      <c r="H282" s="208"/>
      <c r="AE282" s="212"/>
      <c r="AF282" s="213"/>
    </row>
    <row r="283" spans="1:32" ht="14.25" customHeight="1">
      <c r="A283" s="209"/>
      <c r="B283" s="209"/>
      <c r="H283" s="208"/>
      <c r="AE283" s="212"/>
      <c r="AF283" s="213"/>
    </row>
    <row r="284" spans="1:32" ht="14.25" customHeight="1">
      <c r="A284" s="209"/>
      <c r="B284" s="209"/>
      <c r="H284" s="208"/>
      <c r="AE284" s="212"/>
      <c r="AF284" s="213"/>
    </row>
    <row r="285" spans="1:32" ht="14.25" customHeight="1">
      <c r="A285" s="209"/>
      <c r="B285" s="209"/>
      <c r="H285" s="208"/>
      <c r="AE285" s="212"/>
      <c r="AF285" s="213"/>
    </row>
    <row r="286" spans="1:32" ht="14.25" customHeight="1">
      <c r="A286" s="209"/>
      <c r="B286" s="209"/>
      <c r="H286" s="208"/>
      <c r="AE286" s="212"/>
      <c r="AF286" s="213"/>
    </row>
    <row r="287" spans="1:32" ht="14.25" customHeight="1">
      <c r="A287" s="209"/>
      <c r="B287" s="209"/>
      <c r="H287" s="208"/>
      <c r="AE287" s="212"/>
      <c r="AF287" s="213"/>
    </row>
    <row r="288" spans="1:32" ht="14.25" customHeight="1">
      <c r="A288" s="209"/>
      <c r="B288" s="209"/>
      <c r="H288" s="208"/>
      <c r="AE288" s="212"/>
      <c r="AF288" s="213"/>
    </row>
    <row r="289" spans="1:32" ht="14.25" customHeight="1">
      <c r="A289" s="209"/>
      <c r="B289" s="209"/>
      <c r="H289" s="208"/>
      <c r="AE289" s="212"/>
      <c r="AF289" s="213"/>
    </row>
    <row r="290" spans="1:32" ht="14.25" customHeight="1">
      <c r="A290" s="209"/>
      <c r="B290" s="209"/>
      <c r="H290" s="208"/>
      <c r="AE290" s="212"/>
      <c r="AF290" s="213"/>
    </row>
    <row r="291" spans="1:32" ht="14.25" customHeight="1">
      <c r="A291" s="209"/>
      <c r="B291" s="209"/>
      <c r="H291" s="208"/>
      <c r="AE291" s="212"/>
      <c r="AF291" s="213"/>
    </row>
    <row r="292" spans="1:32" ht="14.25" customHeight="1">
      <c r="A292" s="209"/>
      <c r="B292" s="209"/>
      <c r="H292" s="208"/>
      <c r="AE292" s="212"/>
      <c r="AF292" s="213"/>
    </row>
    <row r="293" spans="1:32" ht="14.25" customHeight="1">
      <c r="A293" s="209"/>
      <c r="B293" s="209"/>
      <c r="H293" s="208"/>
      <c r="AE293" s="212"/>
      <c r="AF293" s="213"/>
    </row>
    <row r="294" spans="1:32" ht="14.25" customHeight="1">
      <c r="A294" s="209"/>
      <c r="B294" s="209"/>
      <c r="H294" s="208"/>
      <c r="AE294" s="212"/>
      <c r="AF294" s="213"/>
    </row>
    <row r="295" spans="1:32" ht="14.25" customHeight="1">
      <c r="A295" s="209"/>
      <c r="B295" s="209"/>
      <c r="H295" s="208"/>
      <c r="AE295" s="212"/>
      <c r="AF295" s="213"/>
    </row>
    <row r="296" spans="1:32" ht="14.25" customHeight="1">
      <c r="A296" s="209"/>
      <c r="B296" s="209"/>
      <c r="H296" s="208"/>
      <c r="AE296" s="212"/>
      <c r="AF296" s="213"/>
    </row>
    <row r="297" spans="1:32" ht="14.25" customHeight="1">
      <c r="A297" s="209"/>
      <c r="B297" s="209"/>
      <c r="H297" s="208"/>
      <c r="AE297" s="212"/>
      <c r="AF297" s="213"/>
    </row>
    <row r="298" spans="1:32" ht="14.25" customHeight="1">
      <c r="A298" s="209"/>
      <c r="B298" s="209"/>
      <c r="H298" s="208"/>
      <c r="AE298" s="212"/>
      <c r="AF298" s="213"/>
    </row>
    <row r="299" spans="1:32" ht="14.25" customHeight="1">
      <c r="A299" s="209"/>
      <c r="B299" s="209"/>
      <c r="H299" s="208"/>
      <c r="AE299" s="212"/>
      <c r="AF299" s="213"/>
    </row>
    <row r="300" spans="1:32" ht="14.25" customHeight="1">
      <c r="A300" s="209"/>
      <c r="B300" s="209"/>
      <c r="H300" s="208"/>
      <c r="AE300" s="212"/>
      <c r="AF300" s="213"/>
    </row>
    <row r="301" spans="1:32" ht="14.25" customHeight="1">
      <c r="A301" s="209"/>
      <c r="B301" s="209"/>
      <c r="H301" s="208"/>
      <c r="AE301" s="212"/>
      <c r="AF301" s="213"/>
    </row>
    <row r="302" spans="1:32" ht="14.25" customHeight="1">
      <c r="A302" s="209"/>
      <c r="B302" s="209"/>
      <c r="H302" s="208"/>
      <c r="AE302" s="212"/>
      <c r="AF302" s="213"/>
    </row>
    <row r="303" spans="1:32" ht="14.25" customHeight="1">
      <c r="A303" s="209"/>
      <c r="B303" s="209"/>
      <c r="H303" s="208"/>
      <c r="AE303" s="212"/>
      <c r="AF303" s="213"/>
    </row>
    <row r="304" spans="1:32" ht="14.25" customHeight="1">
      <c r="A304" s="209"/>
      <c r="B304" s="209"/>
      <c r="H304" s="208"/>
      <c r="AE304" s="212"/>
      <c r="AF304" s="213"/>
    </row>
    <row r="305" spans="1:32" ht="14.25" customHeight="1">
      <c r="A305" s="209"/>
      <c r="B305" s="209"/>
      <c r="H305" s="208"/>
      <c r="AE305" s="212"/>
      <c r="AF305" s="213"/>
    </row>
    <row r="306" spans="1:32" ht="14.25" customHeight="1">
      <c r="A306" s="209"/>
      <c r="B306" s="209"/>
      <c r="H306" s="208"/>
      <c r="AE306" s="212"/>
      <c r="AF306" s="213"/>
    </row>
    <row r="307" spans="1:32" ht="14.25" customHeight="1">
      <c r="A307" s="209"/>
      <c r="B307" s="209"/>
      <c r="H307" s="208"/>
      <c r="AE307" s="212"/>
      <c r="AF307" s="213"/>
    </row>
    <row r="308" spans="1:32" ht="14.25" customHeight="1">
      <c r="A308" s="209"/>
      <c r="B308" s="209"/>
      <c r="H308" s="208"/>
      <c r="AE308" s="212"/>
      <c r="AF308" s="213"/>
    </row>
    <row r="309" spans="1:32" ht="14.25" customHeight="1">
      <c r="A309" s="209"/>
      <c r="B309" s="209"/>
      <c r="H309" s="208"/>
      <c r="AE309" s="212"/>
      <c r="AF309" s="213"/>
    </row>
    <row r="310" spans="1:32" ht="14.25" customHeight="1">
      <c r="A310" s="209"/>
      <c r="B310" s="209"/>
      <c r="H310" s="208"/>
      <c r="AE310" s="212"/>
      <c r="AF310" s="213"/>
    </row>
    <row r="311" spans="1:32" ht="14.25" customHeight="1">
      <c r="A311" s="209"/>
      <c r="B311" s="209"/>
      <c r="H311" s="208"/>
      <c r="AE311" s="212"/>
      <c r="AF311" s="213"/>
    </row>
    <row r="312" spans="1:32" ht="14.25" customHeight="1">
      <c r="A312" s="209"/>
      <c r="B312" s="209"/>
      <c r="H312" s="208"/>
      <c r="AE312" s="212"/>
      <c r="AF312" s="213"/>
    </row>
    <row r="313" spans="1:32" ht="14.25" customHeight="1">
      <c r="A313" s="209"/>
      <c r="B313" s="209"/>
      <c r="H313" s="208"/>
      <c r="AE313" s="212"/>
      <c r="AF313" s="213"/>
    </row>
    <row r="314" spans="1:32" ht="14.25" customHeight="1">
      <c r="A314" s="209"/>
      <c r="B314" s="209"/>
      <c r="H314" s="208"/>
      <c r="AE314" s="212"/>
      <c r="AF314" s="213"/>
    </row>
    <row r="315" spans="1:32" ht="14.25" customHeight="1">
      <c r="A315" s="209"/>
      <c r="B315" s="209"/>
      <c r="H315" s="208"/>
      <c r="AE315" s="212"/>
      <c r="AF315" s="213"/>
    </row>
    <row r="316" spans="1:32" ht="14.25" customHeight="1">
      <c r="A316" s="209"/>
      <c r="B316" s="209"/>
      <c r="H316" s="208"/>
      <c r="AE316" s="212"/>
      <c r="AF316" s="213"/>
    </row>
    <row r="317" spans="1:32" ht="14.25" customHeight="1">
      <c r="A317" s="209"/>
      <c r="B317" s="209"/>
      <c r="H317" s="208"/>
      <c r="AE317" s="212"/>
      <c r="AF317" s="213"/>
    </row>
    <row r="318" spans="1:32" ht="14.25" customHeight="1">
      <c r="A318" s="209"/>
      <c r="B318" s="209"/>
      <c r="H318" s="208"/>
      <c r="AE318" s="212"/>
      <c r="AF318" s="213"/>
    </row>
    <row r="319" spans="1:32" ht="14.25" customHeight="1">
      <c r="A319" s="209"/>
      <c r="B319" s="209"/>
      <c r="H319" s="208"/>
      <c r="AE319" s="212"/>
      <c r="AF319" s="213"/>
    </row>
    <row r="320" spans="1:32" ht="14.25" customHeight="1">
      <c r="A320" s="209"/>
      <c r="B320" s="209"/>
      <c r="H320" s="208"/>
      <c r="AE320" s="212"/>
      <c r="AF320" s="213"/>
    </row>
    <row r="321" spans="1:32" ht="14.25" customHeight="1">
      <c r="A321" s="209"/>
      <c r="B321" s="209"/>
      <c r="H321" s="208"/>
      <c r="AE321" s="212"/>
      <c r="AF321" s="213"/>
    </row>
    <row r="322" spans="1:32" ht="14.25" customHeight="1">
      <c r="A322" s="209"/>
      <c r="B322" s="209"/>
      <c r="H322" s="208"/>
      <c r="AE322" s="212"/>
      <c r="AF322" s="213"/>
    </row>
    <row r="323" spans="1:32" ht="14.25" customHeight="1">
      <c r="A323" s="209"/>
      <c r="B323" s="209"/>
      <c r="H323" s="208"/>
      <c r="AE323" s="212"/>
      <c r="AF323" s="213"/>
    </row>
    <row r="324" spans="1:32" ht="14.25" customHeight="1">
      <c r="A324" s="209"/>
      <c r="B324" s="209"/>
      <c r="H324" s="208"/>
      <c r="AE324" s="212"/>
      <c r="AF324" s="213"/>
    </row>
    <row r="325" spans="1:32" ht="14.25" customHeight="1">
      <c r="A325" s="209"/>
      <c r="B325" s="209"/>
      <c r="H325" s="208"/>
      <c r="AE325" s="212"/>
      <c r="AF325" s="213"/>
    </row>
    <row r="326" spans="1:32" ht="14.25" customHeight="1">
      <c r="A326" s="209"/>
      <c r="B326" s="209"/>
      <c r="H326" s="208"/>
      <c r="AE326" s="212"/>
      <c r="AF326" s="213"/>
    </row>
    <row r="327" spans="1:32" ht="14.25" customHeight="1">
      <c r="A327" s="209"/>
      <c r="B327" s="209"/>
      <c r="H327" s="208"/>
      <c r="AE327" s="212"/>
      <c r="AF327" s="213"/>
    </row>
    <row r="328" spans="1:32" ht="14.25" customHeight="1">
      <c r="A328" s="209"/>
      <c r="B328" s="209"/>
      <c r="H328" s="208"/>
      <c r="AE328" s="212"/>
      <c r="AF328" s="213"/>
    </row>
    <row r="329" spans="1:32" ht="14.25" customHeight="1">
      <c r="A329" s="209"/>
      <c r="B329" s="209"/>
      <c r="H329" s="208"/>
      <c r="AE329" s="212"/>
      <c r="AF329" s="213"/>
    </row>
    <row r="330" spans="1:32" ht="14.25" customHeight="1">
      <c r="A330" s="209"/>
      <c r="B330" s="209"/>
      <c r="H330" s="208"/>
      <c r="AE330" s="212"/>
      <c r="AF330" s="213"/>
    </row>
    <row r="331" spans="1:32" ht="14.25" customHeight="1">
      <c r="A331" s="209"/>
      <c r="B331" s="209"/>
      <c r="H331" s="208"/>
      <c r="AE331" s="212"/>
      <c r="AF331" s="213"/>
    </row>
    <row r="332" spans="1:32" ht="14.25" customHeight="1">
      <c r="A332" s="209"/>
      <c r="B332" s="209"/>
      <c r="H332" s="208"/>
      <c r="AE332" s="212"/>
      <c r="AF332" s="213"/>
    </row>
    <row r="333" spans="1:32" ht="14.25" customHeight="1">
      <c r="A333" s="209"/>
      <c r="B333" s="209"/>
      <c r="H333" s="208"/>
      <c r="AE333" s="212"/>
      <c r="AF333" s="213"/>
    </row>
    <row r="334" spans="1:32" ht="14.25" customHeight="1">
      <c r="A334" s="209"/>
      <c r="B334" s="209"/>
      <c r="H334" s="208"/>
      <c r="AE334" s="212"/>
      <c r="AF334" s="213"/>
    </row>
    <row r="335" spans="1:32" ht="14.25" customHeight="1">
      <c r="A335" s="209"/>
      <c r="B335" s="209"/>
      <c r="H335" s="208"/>
      <c r="AE335" s="212"/>
      <c r="AF335" s="213"/>
    </row>
    <row r="336" spans="1:32" ht="14.25" customHeight="1">
      <c r="A336" s="209"/>
      <c r="B336" s="209"/>
      <c r="H336" s="208"/>
      <c r="AE336" s="212"/>
      <c r="AF336" s="213"/>
    </row>
    <row r="337" spans="1:32" ht="14.25" customHeight="1">
      <c r="A337" s="209"/>
      <c r="B337" s="209"/>
      <c r="H337" s="208"/>
      <c r="AE337" s="212"/>
      <c r="AF337" s="213"/>
    </row>
    <row r="338" spans="1:32" ht="14.25" customHeight="1">
      <c r="A338" s="209"/>
      <c r="B338" s="209"/>
      <c r="H338" s="208"/>
      <c r="AE338" s="212"/>
      <c r="AF338" s="213"/>
    </row>
    <row r="339" spans="1:32" ht="14.25" customHeight="1">
      <c r="A339" s="209"/>
      <c r="B339" s="209"/>
      <c r="H339" s="208"/>
      <c r="AE339" s="212"/>
      <c r="AF339" s="213"/>
    </row>
    <row r="340" spans="1:32" ht="14.25" customHeight="1">
      <c r="A340" s="209"/>
      <c r="B340" s="209"/>
      <c r="H340" s="208"/>
      <c r="AE340" s="212"/>
      <c r="AF340" s="213"/>
    </row>
    <row r="341" spans="1:32" ht="14.25" customHeight="1">
      <c r="A341" s="209"/>
      <c r="B341" s="209"/>
      <c r="H341" s="208"/>
      <c r="AE341" s="212"/>
      <c r="AF341" s="213"/>
    </row>
    <row r="342" spans="1:32" ht="14.25" customHeight="1">
      <c r="A342" s="209"/>
      <c r="B342" s="209"/>
      <c r="H342" s="208"/>
      <c r="AE342" s="212"/>
      <c r="AF342" s="213"/>
    </row>
    <row r="343" spans="1:32" ht="14.25" customHeight="1">
      <c r="A343" s="209"/>
      <c r="B343" s="209"/>
      <c r="H343" s="208"/>
      <c r="AE343" s="212"/>
      <c r="AF343" s="213"/>
    </row>
    <row r="344" spans="1:32" ht="14.25" customHeight="1">
      <c r="A344" s="209"/>
      <c r="B344" s="209"/>
      <c r="H344" s="208"/>
      <c r="AE344" s="212"/>
      <c r="AF344" s="213"/>
    </row>
    <row r="345" spans="1:32" ht="14.25" customHeight="1">
      <c r="A345" s="209"/>
      <c r="B345" s="209"/>
      <c r="H345" s="208"/>
      <c r="AE345" s="212"/>
      <c r="AF345" s="213"/>
    </row>
    <row r="346" spans="1:32" ht="14.25" customHeight="1">
      <c r="A346" s="209"/>
      <c r="B346" s="209"/>
      <c r="H346" s="208"/>
      <c r="AE346" s="212"/>
      <c r="AF346" s="213"/>
    </row>
    <row r="347" spans="1:32" ht="14.25" customHeight="1">
      <c r="A347" s="209"/>
      <c r="B347" s="209"/>
      <c r="H347" s="208"/>
      <c r="AE347" s="212"/>
      <c r="AF347" s="213"/>
    </row>
    <row r="348" spans="1:32" ht="14.25" customHeight="1">
      <c r="A348" s="209"/>
      <c r="B348" s="209"/>
      <c r="H348" s="208"/>
      <c r="AE348" s="212"/>
      <c r="AF348" s="213"/>
    </row>
    <row r="349" spans="1:32" ht="14.25" customHeight="1">
      <c r="A349" s="209"/>
      <c r="B349" s="209"/>
      <c r="H349" s="208"/>
      <c r="AE349" s="212"/>
      <c r="AF349" s="213"/>
    </row>
    <row r="350" spans="1:32" ht="14.25" customHeight="1">
      <c r="A350" s="209"/>
      <c r="B350" s="209"/>
      <c r="H350" s="208"/>
      <c r="AE350" s="212"/>
      <c r="AF350" s="213"/>
    </row>
    <row r="351" spans="1:32" ht="14.25" customHeight="1">
      <c r="A351" s="209"/>
      <c r="B351" s="209"/>
      <c r="H351" s="208"/>
      <c r="AE351" s="212"/>
      <c r="AF351" s="213"/>
    </row>
    <row r="352" spans="1:32" ht="14.25" customHeight="1">
      <c r="A352" s="209"/>
      <c r="B352" s="209"/>
      <c r="H352" s="208"/>
      <c r="AE352" s="212"/>
      <c r="AF352" s="213"/>
    </row>
    <row r="353" spans="1:32" ht="14.25" customHeight="1">
      <c r="A353" s="209"/>
      <c r="B353" s="209"/>
      <c r="H353" s="208"/>
      <c r="AE353" s="212"/>
      <c r="AF353" s="213"/>
    </row>
    <row r="354" spans="1:32" ht="14.25" customHeight="1">
      <c r="A354" s="209"/>
      <c r="B354" s="209"/>
      <c r="H354" s="208"/>
      <c r="AE354" s="212"/>
      <c r="AF354" s="213"/>
    </row>
    <row r="355" spans="1:32" ht="14.25" customHeight="1">
      <c r="A355" s="209"/>
      <c r="B355" s="209"/>
      <c r="H355" s="208"/>
      <c r="AE355" s="212"/>
      <c r="AF355" s="213"/>
    </row>
    <row r="356" spans="1:32" ht="14.25" customHeight="1">
      <c r="A356" s="209"/>
      <c r="B356" s="209"/>
      <c r="H356" s="208"/>
      <c r="AE356" s="212"/>
      <c r="AF356" s="213"/>
    </row>
    <row r="357" spans="1:32" ht="14.25" customHeight="1">
      <c r="A357" s="209"/>
      <c r="B357" s="209"/>
      <c r="H357" s="208"/>
      <c r="AE357" s="212"/>
      <c r="AF357" s="213"/>
    </row>
    <row r="358" spans="1:32" ht="14.25" customHeight="1">
      <c r="A358" s="209"/>
      <c r="B358" s="209"/>
      <c r="H358" s="208"/>
      <c r="AE358" s="212"/>
      <c r="AF358" s="213"/>
    </row>
    <row r="359" spans="1:32" ht="14.25" customHeight="1">
      <c r="A359" s="209"/>
      <c r="B359" s="209"/>
      <c r="H359" s="208"/>
      <c r="AE359" s="212"/>
      <c r="AF359" s="213"/>
    </row>
    <row r="360" spans="1:32" ht="14.25" customHeight="1">
      <c r="A360" s="209"/>
      <c r="B360" s="209"/>
      <c r="H360" s="208"/>
      <c r="AE360" s="212"/>
      <c r="AF360" s="213"/>
    </row>
    <row r="361" spans="1:32" ht="14.25" customHeight="1">
      <c r="A361" s="209"/>
      <c r="B361" s="209"/>
      <c r="H361" s="208"/>
      <c r="AE361" s="212"/>
      <c r="AF361" s="213"/>
    </row>
    <row r="362" spans="1:32" ht="14.25" customHeight="1">
      <c r="A362" s="209"/>
      <c r="B362" s="209"/>
      <c r="H362" s="208"/>
      <c r="AE362" s="212"/>
      <c r="AF362" s="213"/>
    </row>
    <row r="363" spans="1:32" ht="14.25" customHeight="1">
      <c r="A363" s="209"/>
      <c r="B363" s="209"/>
      <c r="H363" s="208"/>
      <c r="AE363" s="212"/>
      <c r="AF363" s="213"/>
    </row>
    <row r="364" spans="1:32" ht="14.25" customHeight="1">
      <c r="A364" s="209"/>
      <c r="B364" s="209"/>
      <c r="H364" s="208"/>
      <c r="AE364" s="212"/>
      <c r="AF364" s="213"/>
    </row>
    <row r="365" spans="1:32" ht="14.25" customHeight="1">
      <c r="A365" s="209"/>
      <c r="B365" s="209"/>
      <c r="H365" s="208"/>
      <c r="AE365" s="212"/>
      <c r="AF365" s="213"/>
    </row>
    <row r="366" spans="1:32" ht="14.25" customHeight="1">
      <c r="A366" s="209"/>
      <c r="B366" s="209"/>
      <c r="H366" s="208"/>
      <c r="AE366" s="212"/>
      <c r="AF366" s="213"/>
    </row>
    <row r="367" spans="1:32" ht="14.25" customHeight="1">
      <c r="A367" s="209"/>
      <c r="B367" s="209"/>
      <c r="H367" s="208"/>
      <c r="AE367" s="212"/>
      <c r="AF367" s="213"/>
    </row>
    <row r="368" spans="1:32" ht="14.25" customHeight="1">
      <c r="A368" s="209"/>
      <c r="B368" s="209"/>
      <c r="H368" s="208"/>
      <c r="AE368" s="212"/>
      <c r="AF368" s="213"/>
    </row>
    <row r="369" spans="1:32" ht="14.25" customHeight="1">
      <c r="A369" s="209"/>
      <c r="B369" s="209"/>
      <c r="H369" s="208"/>
      <c r="AE369" s="212"/>
      <c r="AF369" s="213"/>
    </row>
    <row r="370" spans="1:32" ht="14.25" customHeight="1">
      <c r="A370" s="209"/>
      <c r="B370" s="209"/>
      <c r="H370" s="208"/>
      <c r="AE370" s="212"/>
      <c r="AF370" s="213"/>
    </row>
    <row r="371" spans="1:32" ht="14.25" customHeight="1">
      <c r="A371" s="209"/>
      <c r="B371" s="209"/>
      <c r="H371" s="208"/>
      <c r="AE371" s="212"/>
      <c r="AF371" s="213"/>
    </row>
    <row r="372" spans="1:32" ht="14.25" customHeight="1">
      <c r="A372" s="209"/>
      <c r="B372" s="209"/>
      <c r="H372" s="208"/>
      <c r="AE372" s="212"/>
      <c r="AF372" s="213"/>
    </row>
    <row r="373" spans="1:32" ht="14.25" customHeight="1">
      <c r="A373" s="209"/>
      <c r="B373" s="209"/>
      <c r="H373" s="208"/>
      <c r="AE373" s="212"/>
      <c r="AF373" s="213"/>
    </row>
    <row r="374" spans="1:32" ht="14.25" customHeight="1">
      <c r="A374" s="209"/>
      <c r="B374" s="209"/>
      <c r="H374" s="208"/>
      <c r="AE374" s="212"/>
      <c r="AF374" s="213"/>
    </row>
    <row r="375" spans="1:32" ht="14.25" customHeight="1">
      <c r="A375" s="209"/>
      <c r="B375" s="209"/>
      <c r="H375" s="208"/>
      <c r="AE375" s="212"/>
      <c r="AF375" s="213"/>
    </row>
    <row r="376" spans="1:32" ht="14.25" customHeight="1">
      <c r="A376" s="209"/>
      <c r="B376" s="209"/>
      <c r="H376" s="208"/>
      <c r="AE376" s="212"/>
      <c r="AF376" s="213"/>
    </row>
    <row r="377" spans="1:32" ht="14.25" customHeight="1">
      <c r="A377" s="209"/>
      <c r="B377" s="209"/>
      <c r="H377" s="208"/>
      <c r="AE377" s="212"/>
      <c r="AF377" s="213"/>
    </row>
    <row r="378" spans="1:32" ht="14.25" customHeight="1">
      <c r="A378" s="209"/>
      <c r="B378" s="209"/>
      <c r="H378" s="208"/>
      <c r="AE378" s="212"/>
      <c r="AF378" s="213"/>
    </row>
    <row r="379" spans="1:32" ht="14.25" customHeight="1">
      <c r="A379" s="209"/>
      <c r="B379" s="209"/>
      <c r="H379" s="208"/>
      <c r="AE379" s="212"/>
      <c r="AF379" s="213"/>
    </row>
    <row r="380" spans="1:32" ht="14.25" customHeight="1">
      <c r="A380" s="209"/>
      <c r="B380" s="209"/>
      <c r="H380" s="208"/>
      <c r="AE380" s="212"/>
      <c r="AF380" s="213"/>
    </row>
    <row r="381" spans="1:32" ht="14.25" customHeight="1">
      <c r="A381" s="209"/>
      <c r="B381" s="209"/>
      <c r="H381" s="208"/>
      <c r="AE381" s="212"/>
      <c r="AF381" s="213"/>
    </row>
    <row r="382" spans="1:32" ht="14.25" customHeight="1">
      <c r="A382" s="209"/>
      <c r="B382" s="209"/>
      <c r="H382" s="208"/>
      <c r="AE382" s="212"/>
      <c r="AF382" s="213"/>
    </row>
    <row r="383" spans="1:32" ht="14.25" customHeight="1">
      <c r="A383" s="209"/>
      <c r="B383" s="209"/>
      <c r="H383" s="208"/>
      <c r="AE383" s="212"/>
      <c r="AF383" s="213"/>
    </row>
    <row r="384" spans="1:32" ht="14.25" customHeight="1">
      <c r="A384" s="209"/>
      <c r="B384" s="209"/>
      <c r="H384" s="208"/>
      <c r="AE384" s="212"/>
      <c r="AF384" s="213"/>
    </row>
    <row r="385" spans="1:32" ht="14.25" customHeight="1">
      <c r="A385" s="209"/>
      <c r="B385" s="209"/>
      <c r="H385" s="208"/>
      <c r="AE385" s="212"/>
      <c r="AF385" s="213"/>
    </row>
    <row r="386" spans="1:32" ht="14.25" customHeight="1">
      <c r="A386" s="209"/>
      <c r="B386" s="209"/>
      <c r="H386" s="208"/>
      <c r="AE386" s="212"/>
      <c r="AF386" s="213"/>
    </row>
    <row r="387" spans="1:32" ht="14.25" customHeight="1">
      <c r="A387" s="209"/>
      <c r="B387" s="209"/>
      <c r="H387" s="208"/>
      <c r="AE387" s="212"/>
      <c r="AF387" s="213"/>
    </row>
    <row r="388" spans="1:32" ht="14.25" customHeight="1">
      <c r="A388" s="209"/>
      <c r="B388" s="209"/>
      <c r="H388" s="208"/>
      <c r="AE388" s="212"/>
      <c r="AF388" s="213"/>
    </row>
    <row r="389" spans="1:32" ht="14.25" customHeight="1">
      <c r="A389" s="209"/>
      <c r="B389" s="209"/>
      <c r="H389" s="208"/>
      <c r="AE389" s="212"/>
      <c r="AF389" s="213"/>
    </row>
    <row r="390" spans="1:32" ht="14.25" customHeight="1">
      <c r="A390" s="209"/>
      <c r="B390" s="209"/>
      <c r="H390" s="208"/>
      <c r="AE390" s="212"/>
      <c r="AF390" s="213"/>
    </row>
    <row r="391" spans="1:32" ht="14.25" customHeight="1">
      <c r="A391" s="209"/>
      <c r="B391" s="209"/>
      <c r="H391" s="208"/>
      <c r="AE391" s="212"/>
      <c r="AF391" s="213"/>
    </row>
    <row r="392" spans="1:32" ht="14.25" customHeight="1">
      <c r="A392" s="209"/>
      <c r="B392" s="209"/>
      <c r="H392" s="208"/>
      <c r="AE392" s="212"/>
      <c r="AF392" s="213"/>
    </row>
    <row r="393" spans="1:32" ht="14.25" customHeight="1">
      <c r="A393" s="209"/>
      <c r="B393" s="209"/>
      <c r="H393" s="208"/>
      <c r="AE393" s="212"/>
      <c r="AF393" s="213"/>
    </row>
    <row r="394" spans="1:32" ht="14.25" customHeight="1">
      <c r="A394" s="209"/>
      <c r="B394" s="209"/>
      <c r="H394" s="208"/>
      <c r="AE394" s="212"/>
      <c r="AF394" s="213"/>
    </row>
    <row r="395" spans="1:32" ht="14.25" customHeight="1">
      <c r="A395" s="209"/>
      <c r="B395" s="209"/>
      <c r="H395" s="208"/>
      <c r="AE395" s="212"/>
      <c r="AF395" s="213"/>
    </row>
    <row r="396" spans="1:32" ht="14.25" customHeight="1">
      <c r="A396" s="209"/>
      <c r="B396" s="209"/>
      <c r="H396" s="208"/>
      <c r="AE396" s="212"/>
      <c r="AF396" s="213"/>
    </row>
    <row r="397" spans="1:32" ht="14.25" customHeight="1">
      <c r="A397" s="209"/>
      <c r="B397" s="209"/>
      <c r="H397" s="208"/>
      <c r="AE397" s="212"/>
      <c r="AF397" s="213"/>
    </row>
    <row r="398" spans="1:32" ht="14.25" customHeight="1">
      <c r="A398" s="209"/>
      <c r="B398" s="209"/>
      <c r="H398" s="208"/>
      <c r="AE398" s="212"/>
      <c r="AF398" s="213"/>
    </row>
    <row r="399" spans="1:32" ht="14.25" customHeight="1">
      <c r="A399" s="209"/>
      <c r="B399" s="209"/>
      <c r="H399" s="208"/>
      <c r="AE399" s="212"/>
      <c r="AF399" s="213"/>
    </row>
    <row r="400" spans="1:32" ht="14.25" customHeight="1">
      <c r="A400" s="209"/>
      <c r="B400" s="209"/>
      <c r="H400" s="208"/>
      <c r="AE400" s="212"/>
      <c r="AF400" s="213"/>
    </row>
    <row r="401" spans="1:32" ht="14.25" customHeight="1">
      <c r="A401" s="209"/>
      <c r="B401" s="209"/>
      <c r="H401" s="208"/>
      <c r="AE401" s="212"/>
      <c r="AF401" s="213"/>
    </row>
    <row r="402" spans="1:32" ht="14.25" customHeight="1">
      <c r="A402" s="209"/>
      <c r="B402" s="209"/>
      <c r="H402" s="208"/>
      <c r="AE402" s="212"/>
      <c r="AF402" s="213"/>
    </row>
    <row r="403" spans="1:32" ht="14.25" customHeight="1">
      <c r="A403" s="209"/>
      <c r="B403" s="209"/>
      <c r="H403" s="208"/>
      <c r="AE403" s="212"/>
      <c r="AF403" s="213"/>
    </row>
    <row r="404" spans="1:32" ht="14.25" customHeight="1">
      <c r="A404" s="209"/>
      <c r="B404" s="209"/>
      <c r="H404" s="208"/>
      <c r="AE404" s="212"/>
      <c r="AF404" s="213"/>
    </row>
    <row r="405" spans="1:32" ht="14.25" customHeight="1">
      <c r="A405" s="209"/>
      <c r="B405" s="209"/>
      <c r="H405" s="208"/>
      <c r="AE405" s="212"/>
      <c r="AF405" s="213"/>
    </row>
    <row r="406" spans="1:32" ht="14.25" customHeight="1">
      <c r="A406" s="209"/>
      <c r="B406" s="209"/>
      <c r="H406" s="208"/>
      <c r="AE406" s="212"/>
      <c r="AF406" s="213"/>
    </row>
    <row r="407" spans="1:32" ht="14.25" customHeight="1">
      <c r="A407" s="209"/>
      <c r="B407" s="209"/>
      <c r="H407" s="208"/>
      <c r="AE407" s="212"/>
      <c r="AF407" s="213"/>
    </row>
    <row r="408" spans="1:32" ht="14.25" customHeight="1">
      <c r="A408" s="209"/>
      <c r="B408" s="209"/>
      <c r="H408" s="208"/>
      <c r="AE408" s="212"/>
      <c r="AF408" s="213"/>
    </row>
    <row r="409" spans="1:32" ht="14.25" customHeight="1">
      <c r="A409" s="209"/>
      <c r="B409" s="209"/>
      <c r="H409" s="208"/>
      <c r="AE409" s="212"/>
      <c r="AF409" s="213"/>
    </row>
    <row r="410" spans="1:32" ht="14.25" customHeight="1">
      <c r="A410" s="209"/>
      <c r="B410" s="209"/>
      <c r="H410" s="208"/>
      <c r="AE410" s="212"/>
      <c r="AF410" s="213"/>
    </row>
    <row r="411" spans="1:32" ht="14.25" customHeight="1">
      <c r="A411" s="209"/>
      <c r="B411" s="209"/>
      <c r="H411" s="208"/>
      <c r="AE411" s="212"/>
      <c r="AF411" s="213"/>
    </row>
    <row r="412" spans="1:32" ht="14.25" customHeight="1">
      <c r="A412" s="209"/>
      <c r="B412" s="209"/>
      <c r="H412" s="208"/>
      <c r="AE412" s="212"/>
      <c r="AF412" s="213"/>
    </row>
    <row r="413" spans="1:32" ht="14.25" customHeight="1">
      <c r="A413" s="209"/>
      <c r="B413" s="209"/>
      <c r="H413" s="208"/>
      <c r="AE413" s="212"/>
      <c r="AF413" s="213"/>
    </row>
    <row r="414" spans="1:32" ht="14.25" customHeight="1">
      <c r="A414" s="209"/>
      <c r="B414" s="209"/>
      <c r="H414" s="208"/>
      <c r="AE414" s="212"/>
      <c r="AF414" s="213"/>
    </row>
    <row r="415" spans="1:32" ht="14.25" customHeight="1">
      <c r="A415" s="209"/>
      <c r="B415" s="209"/>
      <c r="H415" s="208"/>
      <c r="AE415" s="212"/>
      <c r="AF415" s="213"/>
    </row>
    <row r="416" spans="1:32" ht="14.25" customHeight="1">
      <c r="A416" s="209"/>
      <c r="B416" s="209"/>
      <c r="H416" s="208"/>
      <c r="AE416" s="212"/>
      <c r="AF416" s="213"/>
    </row>
    <row r="417" spans="1:32" ht="14.25" customHeight="1">
      <c r="A417" s="209"/>
      <c r="B417" s="209"/>
      <c r="H417" s="208"/>
      <c r="AE417" s="212"/>
      <c r="AF417" s="213"/>
    </row>
    <row r="418" spans="1:32" ht="14.25" customHeight="1">
      <c r="A418" s="209"/>
      <c r="B418" s="209"/>
      <c r="H418" s="208"/>
      <c r="AE418" s="212"/>
      <c r="AF418" s="213"/>
    </row>
    <row r="419" spans="1:32" ht="14.25" customHeight="1">
      <c r="A419" s="209"/>
      <c r="B419" s="209"/>
      <c r="H419" s="208"/>
      <c r="AE419" s="212"/>
      <c r="AF419" s="213"/>
    </row>
    <row r="420" spans="1:32" ht="14.25" customHeight="1">
      <c r="A420" s="209"/>
      <c r="B420" s="209"/>
      <c r="H420" s="208"/>
      <c r="AE420" s="212"/>
      <c r="AF420" s="213"/>
    </row>
    <row r="421" spans="1:32" ht="14.25" customHeight="1">
      <c r="A421" s="209"/>
      <c r="B421" s="209"/>
      <c r="H421" s="208"/>
      <c r="AE421" s="212"/>
      <c r="AF421" s="213"/>
    </row>
    <row r="422" spans="1:32" ht="14.25" customHeight="1">
      <c r="A422" s="209"/>
      <c r="B422" s="209"/>
      <c r="H422" s="208"/>
      <c r="AE422" s="212"/>
      <c r="AF422" s="213"/>
    </row>
    <row r="423" spans="1:32" ht="14.25" customHeight="1">
      <c r="A423" s="209"/>
      <c r="B423" s="209"/>
      <c r="H423" s="208"/>
      <c r="AE423" s="212"/>
      <c r="AF423" s="213"/>
    </row>
    <row r="424" spans="1:32" ht="14.25" customHeight="1">
      <c r="A424" s="209"/>
      <c r="B424" s="209"/>
      <c r="H424" s="208"/>
      <c r="AE424" s="212"/>
      <c r="AF424" s="213"/>
    </row>
    <row r="425" spans="1:32" ht="14.25" customHeight="1">
      <c r="A425" s="209"/>
      <c r="B425" s="209"/>
      <c r="H425" s="208"/>
      <c r="AE425" s="212"/>
      <c r="AF425" s="213"/>
    </row>
    <row r="426" spans="1:32" ht="14.25" customHeight="1">
      <c r="A426" s="209"/>
      <c r="B426" s="209"/>
      <c r="H426" s="208"/>
      <c r="AE426" s="212"/>
      <c r="AF426" s="213"/>
    </row>
    <row r="427" spans="1:32" ht="14.25" customHeight="1">
      <c r="A427" s="209"/>
      <c r="B427" s="209"/>
      <c r="H427" s="208"/>
      <c r="AE427" s="212"/>
      <c r="AF427" s="213"/>
    </row>
    <row r="428" spans="1:32" ht="14.25" customHeight="1">
      <c r="A428" s="209"/>
      <c r="B428" s="209"/>
      <c r="H428" s="208"/>
      <c r="AE428" s="212"/>
      <c r="AF428" s="213"/>
    </row>
    <row r="429" spans="1:32" ht="14.25" customHeight="1">
      <c r="A429" s="209"/>
      <c r="B429" s="209"/>
      <c r="H429" s="208"/>
      <c r="AE429" s="212"/>
      <c r="AF429" s="213"/>
    </row>
    <row r="430" spans="1:32" ht="14.25" customHeight="1">
      <c r="A430" s="209"/>
      <c r="B430" s="209"/>
      <c r="H430" s="208"/>
      <c r="AE430" s="212"/>
      <c r="AF430" s="213"/>
    </row>
    <row r="431" spans="1:32" ht="14.25" customHeight="1">
      <c r="A431" s="209"/>
      <c r="B431" s="209"/>
      <c r="H431" s="208"/>
      <c r="AE431" s="212"/>
      <c r="AF431" s="213"/>
    </row>
    <row r="432" spans="1:32" ht="14.25" customHeight="1">
      <c r="A432" s="209"/>
      <c r="B432" s="209"/>
      <c r="H432" s="208"/>
      <c r="AE432" s="212"/>
      <c r="AF432" s="213"/>
    </row>
    <row r="433" spans="1:32" ht="14.25" customHeight="1">
      <c r="A433" s="209"/>
      <c r="B433" s="209"/>
      <c r="H433" s="208"/>
      <c r="AE433" s="212"/>
      <c r="AF433" s="213"/>
    </row>
    <row r="434" spans="1:32" ht="14.25" customHeight="1">
      <c r="A434" s="209"/>
      <c r="B434" s="209"/>
      <c r="H434" s="208"/>
      <c r="AE434" s="212"/>
      <c r="AF434" s="213"/>
    </row>
    <row r="435" spans="1:32" ht="14.25" customHeight="1">
      <c r="A435" s="209"/>
      <c r="B435" s="209"/>
      <c r="H435" s="208"/>
      <c r="AE435" s="212"/>
      <c r="AF435" s="213"/>
    </row>
    <row r="436" spans="1:32" ht="14.25" customHeight="1">
      <c r="A436" s="209"/>
      <c r="B436" s="209"/>
      <c r="H436" s="208"/>
      <c r="AE436" s="212"/>
      <c r="AF436" s="213"/>
    </row>
    <row r="437" spans="1:32" ht="14.25" customHeight="1">
      <c r="A437" s="209"/>
      <c r="B437" s="209"/>
      <c r="H437" s="208"/>
      <c r="AE437" s="212"/>
      <c r="AF437" s="213"/>
    </row>
    <row r="438" spans="1:32" ht="14.25" customHeight="1">
      <c r="A438" s="209"/>
      <c r="B438" s="209"/>
      <c r="H438" s="208"/>
      <c r="AE438" s="212"/>
      <c r="AF438" s="213"/>
    </row>
    <row r="439" spans="1:32" ht="14.25" customHeight="1">
      <c r="A439" s="209"/>
      <c r="B439" s="209"/>
      <c r="H439" s="208"/>
      <c r="AE439" s="212"/>
      <c r="AF439" s="213"/>
    </row>
    <row r="440" spans="1:32" ht="14.25" customHeight="1">
      <c r="A440" s="209"/>
      <c r="B440" s="209"/>
      <c r="H440" s="208"/>
      <c r="AE440" s="212"/>
      <c r="AF440" s="213"/>
    </row>
    <row r="441" spans="1:32" ht="14.25" customHeight="1">
      <c r="A441" s="209"/>
      <c r="B441" s="209"/>
      <c r="H441" s="208"/>
      <c r="AE441" s="212"/>
      <c r="AF441" s="213"/>
    </row>
    <row r="442" spans="1:32" ht="14.25" customHeight="1">
      <c r="A442" s="209"/>
      <c r="B442" s="209"/>
      <c r="H442" s="208"/>
      <c r="AE442" s="212"/>
      <c r="AF442" s="213"/>
    </row>
    <row r="443" spans="1:32" ht="14.25" customHeight="1">
      <c r="A443" s="209"/>
      <c r="B443" s="209"/>
      <c r="H443" s="208"/>
      <c r="AE443" s="212"/>
      <c r="AF443" s="213"/>
    </row>
    <row r="444" spans="1:32" ht="14.25" customHeight="1">
      <c r="A444" s="209"/>
      <c r="B444" s="209"/>
      <c r="H444" s="208"/>
      <c r="AE444" s="212"/>
      <c r="AF444" s="213"/>
    </row>
    <row r="445" spans="1:32" ht="14.25" customHeight="1">
      <c r="A445" s="209"/>
      <c r="B445" s="209"/>
      <c r="H445" s="208"/>
      <c r="AE445" s="212"/>
      <c r="AF445" s="213"/>
    </row>
    <row r="446" spans="1:32" ht="14.25" customHeight="1">
      <c r="A446" s="209"/>
      <c r="B446" s="209"/>
      <c r="H446" s="208"/>
      <c r="AE446" s="212"/>
      <c r="AF446" s="213"/>
    </row>
    <row r="447" spans="1:32" ht="14.25" customHeight="1">
      <c r="A447" s="209"/>
      <c r="B447" s="209"/>
      <c r="H447" s="208"/>
      <c r="AE447" s="212"/>
      <c r="AF447" s="213"/>
    </row>
    <row r="448" spans="1:32" ht="14.25" customHeight="1">
      <c r="A448" s="209"/>
      <c r="B448" s="209"/>
      <c r="H448" s="208"/>
      <c r="AE448" s="212"/>
      <c r="AF448" s="213"/>
    </row>
    <row r="449" spans="1:32" ht="14.25" customHeight="1">
      <c r="A449" s="209"/>
      <c r="B449" s="209"/>
      <c r="H449" s="208"/>
      <c r="AE449" s="212"/>
      <c r="AF449" s="213"/>
    </row>
    <row r="450" spans="1:32" ht="14.25" customHeight="1">
      <c r="A450" s="209"/>
      <c r="B450" s="209"/>
      <c r="H450" s="208"/>
      <c r="AE450" s="212"/>
      <c r="AF450" s="213"/>
    </row>
    <row r="451" spans="1:32" ht="14.25" customHeight="1">
      <c r="A451" s="209"/>
      <c r="B451" s="209"/>
      <c r="H451" s="208"/>
      <c r="AE451" s="212"/>
      <c r="AF451" s="213"/>
    </row>
    <row r="452" spans="1:32" ht="14.25" customHeight="1">
      <c r="A452" s="209"/>
      <c r="B452" s="209"/>
      <c r="H452" s="208"/>
      <c r="AE452" s="212"/>
      <c r="AF452" s="213"/>
    </row>
    <row r="453" spans="1:32" ht="14.25" customHeight="1">
      <c r="A453" s="209"/>
      <c r="B453" s="209"/>
      <c r="H453" s="208"/>
      <c r="AE453" s="212"/>
      <c r="AF453" s="213"/>
    </row>
    <row r="454" spans="1:32" ht="14.25" customHeight="1">
      <c r="A454" s="209"/>
      <c r="B454" s="209"/>
      <c r="H454" s="208"/>
      <c r="AE454" s="212"/>
      <c r="AF454" s="213"/>
    </row>
    <row r="455" spans="1:32" ht="14.25" customHeight="1">
      <c r="A455" s="209"/>
      <c r="B455" s="209"/>
      <c r="H455" s="208"/>
      <c r="AE455" s="212"/>
      <c r="AF455" s="213"/>
    </row>
    <row r="456" spans="1:32" ht="14.25" customHeight="1">
      <c r="A456" s="209"/>
      <c r="B456" s="209"/>
      <c r="H456" s="208"/>
      <c r="AE456" s="212"/>
      <c r="AF456" s="213"/>
    </row>
    <row r="457" spans="1:32" ht="14.25" customHeight="1">
      <c r="A457" s="209"/>
      <c r="B457" s="209"/>
      <c r="H457" s="208"/>
      <c r="AE457" s="212"/>
      <c r="AF457" s="213"/>
    </row>
    <row r="458" spans="1:32" ht="14.25" customHeight="1">
      <c r="A458" s="209"/>
      <c r="B458" s="209"/>
      <c r="H458" s="208"/>
      <c r="AE458" s="212"/>
      <c r="AF458" s="213"/>
    </row>
    <row r="459" spans="1:32" ht="14.25" customHeight="1">
      <c r="A459" s="209"/>
      <c r="B459" s="209"/>
      <c r="H459" s="208"/>
      <c r="AE459" s="212"/>
      <c r="AF459" s="213"/>
    </row>
    <row r="460" spans="1:32" ht="14.25" customHeight="1">
      <c r="A460" s="209"/>
      <c r="B460" s="209"/>
      <c r="H460" s="208"/>
      <c r="AE460" s="212"/>
      <c r="AF460" s="213"/>
    </row>
    <row r="461" spans="1:32" ht="14.25" customHeight="1">
      <c r="A461" s="209"/>
      <c r="B461" s="209"/>
      <c r="H461" s="208"/>
      <c r="AE461" s="212"/>
      <c r="AF461" s="213"/>
    </row>
    <row r="462" spans="1:32" ht="14.25" customHeight="1">
      <c r="A462" s="209"/>
      <c r="B462" s="209"/>
      <c r="H462" s="208"/>
      <c r="AE462" s="212"/>
      <c r="AF462" s="213"/>
    </row>
    <row r="463" spans="1:32" ht="14.25" customHeight="1">
      <c r="A463" s="209"/>
      <c r="B463" s="209"/>
      <c r="H463" s="208"/>
      <c r="AE463" s="212"/>
      <c r="AF463" s="213"/>
    </row>
    <row r="464" spans="1:32" ht="14.25" customHeight="1">
      <c r="A464" s="209"/>
      <c r="B464" s="209"/>
      <c r="H464" s="208"/>
      <c r="AE464" s="212"/>
      <c r="AF464" s="213"/>
    </row>
    <row r="465" spans="1:32" ht="14.25" customHeight="1">
      <c r="A465" s="209"/>
      <c r="B465" s="209"/>
      <c r="H465" s="208"/>
      <c r="AE465" s="212"/>
      <c r="AF465" s="213"/>
    </row>
    <row r="466" spans="1:32" ht="14.25" customHeight="1">
      <c r="A466" s="209"/>
      <c r="B466" s="209"/>
      <c r="H466" s="208"/>
      <c r="AE466" s="212"/>
      <c r="AF466" s="213"/>
    </row>
    <row r="467" spans="1:32" ht="14.25" customHeight="1">
      <c r="A467" s="209"/>
      <c r="B467" s="209"/>
      <c r="H467" s="208"/>
      <c r="AE467" s="212"/>
      <c r="AF467" s="213"/>
    </row>
    <row r="468" spans="1:32" ht="14.25" customHeight="1">
      <c r="A468" s="209"/>
      <c r="B468" s="209"/>
      <c r="H468" s="208"/>
      <c r="AE468" s="212"/>
      <c r="AF468" s="213"/>
    </row>
    <row r="469" spans="1:32" ht="14.25" customHeight="1">
      <c r="A469" s="209"/>
      <c r="B469" s="209"/>
      <c r="H469" s="208"/>
      <c r="AE469" s="212"/>
      <c r="AF469" s="213"/>
    </row>
    <row r="470" spans="1:32" ht="14.25" customHeight="1">
      <c r="A470" s="209"/>
      <c r="B470" s="209"/>
      <c r="H470" s="208"/>
      <c r="AE470" s="212"/>
      <c r="AF470" s="213"/>
    </row>
    <row r="471" spans="1:32" ht="14.25" customHeight="1">
      <c r="A471" s="209"/>
      <c r="B471" s="209"/>
      <c r="H471" s="208"/>
      <c r="AE471" s="212"/>
      <c r="AF471" s="213"/>
    </row>
    <row r="472" spans="1:32" ht="14.25" customHeight="1">
      <c r="A472" s="209"/>
      <c r="B472" s="209"/>
      <c r="H472" s="208"/>
      <c r="AE472" s="212"/>
      <c r="AF472" s="213"/>
    </row>
    <row r="473" spans="1:32" ht="14.25" customHeight="1">
      <c r="A473" s="209"/>
      <c r="B473" s="209"/>
      <c r="H473" s="208"/>
      <c r="AE473" s="212"/>
      <c r="AF473" s="213"/>
    </row>
    <row r="474" spans="1:32" ht="14.25" customHeight="1">
      <c r="A474" s="209"/>
      <c r="B474" s="209"/>
      <c r="H474" s="208"/>
      <c r="AE474" s="212"/>
      <c r="AF474" s="213"/>
    </row>
    <row r="475" spans="1:32" ht="14.25" customHeight="1">
      <c r="A475" s="209"/>
      <c r="B475" s="209"/>
      <c r="H475" s="208"/>
      <c r="AE475" s="212"/>
      <c r="AF475" s="213"/>
    </row>
    <row r="476" spans="1:32" ht="14.25" customHeight="1">
      <c r="A476" s="209"/>
      <c r="B476" s="209"/>
      <c r="H476" s="208"/>
      <c r="AE476" s="212"/>
      <c r="AF476" s="213"/>
    </row>
    <row r="477" spans="1:32" ht="14.25" customHeight="1">
      <c r="A477" s="209"/>
      <c r="B477" s="209"/>
      <c r="H477" s="208"/>
      <c r="AE477" s="212"/>
      <c r="AF477" s="213"/>
    </row>
    <row r="478" spans="1:32" ht="14.25" customHeight="1">
      <c r="A478" s="209"/>
      <c r="B478" s="209"/>
      <c r="H478" s="208"/>
      <c r="AE478" s="212"/>
      <c r="AF478" s="213"/>
    </row>
    <row r="479" spans="1:32" ht="14.25" customHeight="1">
      <c r="A479" s="209"/>
      <c r="B479" s="209"/>
      <c r="H479" s="208"/>
      <c r="AE479" s="212"/>
      <c r="AF479" s="213"/>
    </row>
    <row r="480" spans="1:32" ht="14.25" customHeight="1">
      <c r="A480" s="209"/>
      <c r="B480" s="209"/>
      <c r="H480" s="208"/>
      <c r="AE480" s="212"/>
      <c r="AF480" s="213"/>
    </row>
    <row r="481" spans="1:32" ht="14.25" customHeight="1">
      <c r="A481" s="209"/>
      <c r="B481" s="209"/>
      <c r="H481" s="208"/>
      <c r="AE481" s="212"/>
      <c r="AF481" s="213"/>
    </row>
    <row r="482" spans="1:32" ht="14.25" customHeight="1">
      <c r="A482" s="209"/>
      <c r="B482" s="209"/>
      <c r="H482" s="208"/>
      <c r="AE482" s="212"/>
      <c r="AF482" s="213"/>
    </row>
    <row r="483" spans="1:32" ht="14.25" customHeight="1">
      <c r="A483" s="209"/>
      <c r="B483" s="209"/>
      <c r="H483" s="208"/>
      <c r="AE483" s="212"/>
      <c r="AF483" s="213"/>
    </row>
    <row r="484" spans="1:32" ht="14.25" customHeight="1">
      <c r="A484" s="209"/>
      <c r="B484" s="209"/>
      <c r="H484" s="208"/>
      <c r="AE484" s="212"/>
      <c r="AF484" s="213"/>
    </row>
    <row r="485" spans="1:32" ht="14.25" customHeight="1">
      <c r="A485" s="209"/>
      <c r="B485" s="209"/>
      <c r="H485" s="208"/>
      <c r="AE485" s="212"/>
      <c r="AF485" s="213"/>
    </row>
    <row r="486" spans="1:32" ht="14.25" customHeight="1">
      <c r="A486" s="209"/>
      <c r="B486" s="209"/>
      <c r="H486" s="208"/>
      <c r="AE486" s="212"/>
      <c r="AF486" s="213"/>
    </row>
    <row r="487" spans="1:32" ht="14.25" customHeight="1">
      <c r="A487" s="209"/>
      <c r="B487" s="209"/>
      <c r="H487" s="208"/>
      <c r="AE487" s="212"/>
      <c r="AF487" s="213"/>
    </row>
    <row r="488" spans="1:32" ht="14.25" customHeight="1">
      <c r="A488" s="209"/>
      <c r="B488" s="209"/>
      <c r="H488" s="208"/>
      <c r="AE488" s="212"/>
      <c r="AF488" s="213"/>
    </row>
    <row r="489" spans="1:32" ht="14.25" customHeight="1">
      <c r="A489" s="209"/>
      <c r="B489" s="209"/>
      <c r="H489" s="208"/>
      <c r="AE489" s="212"/>
      <c r="AF489" s="213"/>
    </row>
    <row r="490" spans="1:32" ht="14.25" customHeight="1">
      <c r="A490" s="209"/>
      <c r="B490" s="209"/>
      <c r="H490" s="208"/>
      <c r="AE490" s="212"/>
      <c r="AF490" s="213"/>
    </row>
    <row r="491" spans="1:32" ht="14.25" customHeight="1">
      <c r="A491" s="209"/>
      <c r="B491" s="209"/>
      <c r="H491" s="208"/>
      <c r="AE491" s="212"/>
      <c r="AF491" s="213"/>
    </row>
    <row r="492" spans="1:32" ht="14.25" customHeight="1">
      <c r="A492" s="209"/>
      <c r="B492" s="209"/>
      <c r="H492" s="208"/>
      <c r="AE492" s="212"/>
      <c r="AF492" s="213"/>
    </row>
    <row r="493" spans="1:32" ht="14.25" customHeight="1">
      <c r="A493" s="209"/>
      <c r="B493" s="209"/>
      <c r="H493" s="208"/>
      <c r="AE493" s="212"/>
      <c r="AF493" s="213"/>
    </row>
    <row r="494" spans="1:32" ht="14.25" customHeight="1">
      <c r="A494" s="209"/>
      <c r="B494" s="209"/>
      <c r="H494" s="208"/>
      <c r="AE494" s="212"/>
      <c r="AF494" s="213"/>
    </row>
    <row r="495" spans="1:32" ht="14.25" customHeight="1">
      <c r="A495" s="209"/>
      <c r="B495" s="209"/>
      <c r="H495" s="208"/>
      <c r="AE495" s="212"/>
      <c r="AF495" s="213"/>
    </row>
    <row r="496" spans="1:32" ht="14.25" customHeight="1">
      <c r="A496" s="209"/>
      <c r="B496" s="209"/>
      <c r="H496" s="208"/>
      <c r="AE496" s="212"/>
      <c r="AF496" s="213"/>
    </row>
    <row r="497" spans="1:32" ht="14.25" customHeight="1">
      <c r="A497" s="209"/>
      <c r="B497" s="209"/>
      <c r="H497" s="208"/>
      <c r="AE497" s="212"/>
      <c r="AF497" s="213"/>
    </row>
    <row r="498" spans="1:32" ht="14.25" customHeight="1">
      <c r="A498" s="209"/>
      <c r="B498" s="209"/>
      <c r="H498" s="208"/>
      <c r="AE498" s="212"/>
      <c r="AF498" s="213"/>
    </row>
    <row r="499" spans="1:32" ht="14.25" customHeight="1">
      <c r="A499" s="209"/>
      <c r="B499" s="209"/>
      <c r="H499" s="208"/>
      <c r="AE499" s="212"/>
      <c r="AF499" s="213"/>
    </row>
    <row r="500" spans="1:32" ht="14.25" customHeight="1">
      <c r="A500" s="209"/>
      <c r="B500" s="209"/>
      <c r="H500" s="208"/>
      <c r="AE500" s="212"/>
      <c r="AF500" s="213"/>
    </row>
    <row r="501" spans="1:32" ht="14.25" customHeight="1">
      <c r="A501" s="209"/>
      <c r="B501" s="209"/>
      <c r="H501" s="208"/>
      <c r="AE501" s="212"/>
      <c r="AF501" s="213"/>
    </row>
    <row r="502" spans="1:32" ht="14.25" customHeight="1">
      <c r="A502" s="209"/>
      <c r="B502" s="209"/>
      <c r="H502" s="208"/>
      <c r="AE502" s="212"/>
      <c r="AF502" s="213"/>
    </row>
    <row r="503" spans="1:32" ht="14.25" customHeight="1">
      <c r="A503" s="209"/>
      <c r="B503" s="209"/>
      <c r="H503" s="208"/>
      <c r="AE503" s="212"/>
      <c r="AF503" s="213"/>
    </row>
    <row r="504" spans="1:32" ht="14.25" customHeight="1">
      <c r="A504" s="209"/>
      <c r="B504" s="209"/>
      <c r="H504" s="208"/>
      <c r="AE504" s="212"/>
      <c r="AF504" s="213"/>
    </row>
    <row r="505" spans="1:32" ht="14.25" customHeight="1">
      <c r="A505" s="209"/>
      <c r="B505" s="209"/>
      <c r="H505" s="208"/>
      <c r="AE505" s="212"/>
      <c r="AF505" s="213"/>
    </row>
    <row r="506" spans="1:32" ht="14.25" customHeight="1">
      <c r="A506" s="209"/>
      <c r="B506" s="209"/>
      <c r="H506" s="208"/>
      <c r="AE506" s="212"/>
      <c r="AF506" s="213"/>
    </row>
    <row r="507" spans="1:32" ht="14.25" customHeight="1">
      <c r="A507" s="209"/>
      <c r="B507" s="209"/>
      <c r="H507" s="208"/>
      <c r="AE507" s="212"/>
      <c r="AF507" s="213"/>
    </row>
    <row r="508" spans="1:32" ht="14.25" customHeight="1">
      <c r="A508" s="209"/>
      <c r="B508" s="209"/>
      <c r="H508" s="208"/>
      <c r="AE508" s="212"/>
      <c r="AF508" s="213"/>
    </row>
    <row r="509" spans="1:32" ht="14.25" customHeight="1">
      <c r="A509" s="209"/>
      <c r="B509" s="209"/>
      <c r="H509" s="208"/>
      <c r="AE509" s="212"/>
      <c r="AF509" s="213"/>
    </row>
    <row r="510" spans="1:32" ht="14.25" customHeight="1">
      <c r="A510" s="209"/>
      <c r="B510" s="209"/>
      <c r="H510" s="208"/>
      <c r="AE510" s="212"/>
      <c r="AF510" s="213"/>
    </row>
    <row r="511" spans="1:32" ht="14.25" customHeight="1">
      <c r="A511" s="209"/>
      <c r="B511" s="209"/>
      <c r="H511" s="208"/>
      <c r="AE511" s="212"/>
      <c r="AF511" s="213"/>
    </row>
    <row r="512" spans="1:32" ht="14.25" customHeight="1">
      <c r="A512" s="209"/>
      <c r="B512" s="209"/>
      <c r="H512" s="208"/>
      <c r="AE512" s="212"/>
      <c r="AF512" s="213"/>
    </row>
    <row r="513" spans="1:32" ht="14.25" customHeight="1">
      <c r="A513" s="209"/>
      <c r="B513" s="209"/>
      <c r="H513" s="208"/>
      <c r="AE513" s="212"/>
      <c r="AF513" s="213"/>
    </row>
    <row r="514" spans="1:32" ht="14.25" customHeight="1">
      <c r="A514" s="209"/>
      <c r="B514" s="209"/>
      <c r="H514" s="208"/>
      <c r="AE514" s="212"/>
      <c r="AF514" s="213"/>
    </row>
    <row r="515" spans="1:32" ht="14.25" customHeight="1">
      <c r="A515" s="209"/>
      <c r="B515" s="209"/>
      <c r="H515" s="208"/>
      <c r="AE515" s="212"/>
      <c r="AF515" s="213"/>
    </row>
    <row r="516" spans="1:32" ht="14.25" customHeight="1">
      <c r="A516" s="209"/>
      <c r="B516" s="209"/>
      <c r="H516" s="208"/>
      <c r="AE516" s="212"/>
      <c r="AF516" s="213"/>
    </row>
    <row r="517" spans="1:32" ht="14.25" customHeight="1">
      <c r="A517" s="209"/>
      <c r="B517" s="209"/>
      <c r="H517" s="208"/>
      <c r="AE517" s="212"/>
      <c r="AF517" s="213"/>
    </row>
    <row r="518" spans="1:32" ht="14.25" customHeight="1">
      <c r="A518" s="209"/>
      <c r="B518" s="209"/>
      <c r="H518" s="208"/>
      <c r="AE518" s="212"/>
      <c r="AF518" s="213"/>
    </row>
    <row r="519" spans="1:32" ht="14.25" customHeight="1">
      <c r="A519" s="209"/>
      <c r="B519" s="209"/>
      <c r="H519" s="208"/>
      <c r="AE519" s="212"/>
      <c r="AF519" s="213"/>
    </row>
    <row r="520" spans="1:32" ht="14.25" customHeight="1">
      <c r="A520" s="209"/>
      <c r="B520" s="209"/>
      <c r="H520" s="208"/>
      <c r="AE520" s="212"/>
      <c r="AF520" s="213"/>
    </row>
    <row r="521" spans="1:32" ht="14.25" customHeight="1">
      <c r="A521" s="209"/>
      <c r="B521" s="209"/>
      <c r="H521" s="208"/>
      <c r="AE521" s="212"/>
      <c r="AF521" s="213"/>
    </row>
    <row r="522" spans="1:32" ht="14.25" customHeight="1">
      <c r="A522" s="209"/>
      <c r="B522" s="209"/>
      <c r="H522" s="208"/>
      <c r="AE522" s="212"/>
      <c r="AF522" s="213"/>
    </row>
    <row r="523" spans="1:32" ht="14.25" customHeight="1">
      <c r="A523" s="209"/>
      <c r="B523" s="209"/>
      <c r="H523" s="208"/>
      <c r="AE523" s="212"/>
      <c r="AF523" s="213"/>
    </row>
    <row r="524" spans="1:32" ht="14.25" customHeight="1">
      <c r="A524" s="209"/>
      <c r="B524" s="209"/>
      <c r="H524" s="208"/>
      <c r="AE524" s="212"/>
      <c r="AF524" s="213"/>
    </row>
    <row r="525" spans="1:32" ht="14.25" customHeight="1">
      <c r="A525" s="209"/>
      <c r="B525" s="209"/>
      <c r="H525" s="208"/>
      <c r="AE525" s="212"/>
      <c r="AF525" s="213"/>
    </row>
    <row r="526" spans="1:32" ht="14.25" customHeight="1">
      <c r="A526" s="209"/>
      <c r="B526" s="209"/>
      <c r="H526" s="208"/>
      <c r="AE526" s="212"/>
      <c r="AF526" s="213"/>
    </row>
    <row r="527" spans="1:32" ht="14.25" customHeight="1">
      <c r="A527" s="209"/>
      <c r="B527" s="209"/>
      <c r="H527" s="208"/>
      <c r="AE527" s="212"/>
      <c r="AF527" s="213"/>
    </row>
    <row r="528" spans="1:32" ht="14.25" customHeight="1">
      <c r="A528" s="209"/>
      <c r="B528" s="209"/>
      <c r="H528" s="208"/>
      <c r="AE528" s="212"/>
      <c r="AF528" s="213"/>
    </row>
    <row r="529" spans="1:32" ht="14.25" customHeight="1">
      <c r="A529" s="209"/>
      <c r="B529" s="209"/>
      <c r="H529" s="208"/>
      <c r="AE529" s="212"/>
      <c r="AF529" s="213"/>
    </row>
    <row r="530" spans="1:32" ht="14.25" customHeight="1">
      <c r="A530" s="209"/>
      <c r="B530" s="209"/>
      <c r="H530" s="208"/>
      <c r="AE530" s="212"/>
      <c r="AF530" s="213"/>
    </row>
    <row r="531" spans="1:32" ht="14.25" customHeight="1">
      <c r="A531" s="209"/>
      <c r="B531" s="209"/>
      <c r="H531" s="208"/>
      <c r="AE531" s="212"/>
      <c r="AF531" s="213"/>
    </row>
    <row r="532" spans="1:32" ht="14.25" customHeight="1">
      <c r="A532" s="209"/>
      <c r="B532" s="209"/>
      <c r="H532" s="208"/>
      <c r="AE532" s="212"/>
      <c r="AF532" s="213"/>
    </row>
    <row r="533" spans="1:32" ht="14.25" customHeight="1">
      <c r="A533" s="209"/>
      <c r="B533" s="209"/>
      <c r="H533" s="208"/>
      <c r="AE533" s="212"/>
      <c r="AF533" s="213"/>
    </row>
    <row r="534" spans="1:32" ht="14.25" customHeight="1">
      <c r="A534" s="209"/>
      <c r="B534" s="209"/>
      <c r="H534" s="208"/>
      <c r="AE534" s="212"/>
      <c r="AF534" s="213"/>
    </row>
    <row r="535" spans="1:32" ht="14.25" customHeight="1">
      <c r="A535" s="209"/>
      <c r="B535" s="209"/>
      <c r="H535" s="208"/>
      <c r="AE535" s="212"/>
      <c r="AF535" s="213"/>
    </row>
    <row r="536" spans="1:32" ht="14.25" customHeight="1">
      <c r="A536" s="209"/>
      <c r="B536" s="209"/>
      <c r="H536" s="208"/>
      <c r="AE536" s="212"/>
      <c r="AF536" s="213"/>
    </row>
    <row r="537" spans="1:32" ht="14.25" customHeight="1">
      <c r="A537" s="209"/>
      <c r="B537" s="209"/>
      <c r="H537" s="208"/>
      <c r="AE537" s="212"/>
      <c r="AF537" s="213"/>
    </row>
    <row r="538" spans="1:32" ht="14.25" customHeight="1">
      <c r="A538" s="209"/>
      <c r="B538" s="209"/>
      <c r="H538" s="208"/>
      <c r="AE538" s="212"/>
      <c r="AF538" s="213"/>
    </row>
    <row r="539" spans="1:32" ht="14.25" customHeight="1">
      <c r="A539" s="209"/>
      <c r="B539" s="209"/>
      <c r="H539" s="208"/>
      <c r="AE539" s="212"/>
      <c r="AF539" s="213"/>
    </row>
    <row r="540" spans="1:32" ht="14.25" customHeight="1">
      <c r="A540" s="209"/>
      <c r="B540" s="209"/>
      <c r="H540" s="208"/>
      <c r="AE540" s="212"/>
      <c r="AF540" s="213"/>
    </row>
    <row r="541" spans="1:32" ht="14.25" customHeight="1">
      <c r="A541" s="209"/>
      <c r="B541" s="209"/>
      <c r="H541" s="208"/>
      <c r="AE541" s="212"/>
      <c r="AF541" s="213"/>
    </row>
    <row r="542" spans="1:32" ht="14.25" customHeight="1">
      <c r="A542" s="209"/>
      <c r="B542" s="209"/>
      <c r="H542" s="208"/>
      <c r="AE542" s="212"/>
      <c r="AF542" s="213"/>
    </row>
    <row r="543" spans="1:32" ht="14.25" customHeight="1">
      <c r="A543" s="209"/>
      <c r="B543" s="209"/>
      <c r="H543" s="208"/>
      <c r="AE543" s="212"/>
      <c r="AF543" s="213"/>
    </row>
    <row r="544" spans="1:32" ht="14.25" customHeight="1">
      <c r="A544" s="209"/>
      <c r="B544" s="209"/>
      <c r="H544" s="208"/>
      <c r="AE544" s="212"/>
      <c r="AF544" s="213"/>
    </row>
    <row r="545" spans="1:32" ht="14.25" customHeight="1">
      <c r="A545" s="209"/>
      <c r="B545" s="209"/>
      <c r="H545" s="208"/>
      <c r="AE545" s="212"/>
      <c r="AF545" s="213"/>
    </row>
    <row r="546" spans="1:32" ht="14.25" customHeight="1">
      <c r="A546" s="209"/>
      <c r="B546" s="209"/>
      <c r="H546" s="208"/>
      <c r="AE546" s="212"/>
      <c r="AF546" s="213"/>
    </row>
    <row r="547" spans="1:32" ht="14.25" customHeight="1">
      <c r="A547" s="209"/>
      <c r="B547" s="209"/>
      <c r="H547" s="208"/>
      <c r="AE547" s="212"/>
      <c r="AF547" s="213"/>
    </row>
    <row r="548" spans="1:32" ht="14.25" customHeight="1">
      <c r="A548" s="209"/>
      <c r="B548" s="209"/>
      <c r="H548" s="208"/>
      <c r="AE548" s="212"/>
      <c r="AF548" s="213"/>
    </row>
    <row r="549" spans="1:32" ht="14.25" customHeight="1">
      <c r="A549" s="209"/>
      <c r="B549" s="209"/>
      <c r="H549" s="208"/>
      <c r="AE549" s="212"/>
      <c r="AF549" s="213"/>
    </row>
    <row r="550" spans="1:32" ht="14.25" customHeight="1">
      <c r="A550" s="209"/>
      <c r="B550" s="209"/>
      <c r="H550" s="208"/>
      <c r="AE550" s="212"/>
      <c r="AF550" s="213"/>
    </row>
    <row r="551" spans="1:32" ht="14.25" customHeight="1">
      <c r="A551" s="209"/>
      <c r="B551" s="209"/>
      <c r="H551" s="208"/>
      <c r="AE551" s="212"/>
      <c r="AF551" s="213"/>
    </row>
    <row r="552" spans="1:32" ht="14.25" customHeight="1">
      <c r="A552" s="209"/>
      <c r="B552" s="209"/>
      <c r="H552" s="208"/>
      <c r="AE552" s="212"/>
      <c r="AF552" s="213"/>
    </row>
    <row r="553" spans="1:32" ht="14.25" customHeight="1">
      <c r="A553" s="209"/>
      <c r="B553" s="209"/>
      <c r="H553" s="208"/>
      <c r="AE553" s="212"/>
      <c r="AF553" s="213"/>
    </row>
    <row r="554" spans="1:32" ht="14.25" customHeight="1">
      <c r="A554" s="209"/>
      <c r="B554" s="209"/>
      <c r="H554" s="208"/>
      <c r="AE554" s="212"/>
      <c r="AF554" s="213"/>
    </row>
    <row r="555" spans="1:32" ht="14.25" customHeight="1">
      <c r="A555" s="209"/>
      <c r="B555" s="209"/>
      <c r="H555" s="208"/>
      <c r="AE555" s="212"/>
      <c r="AF555" s="213"/>
    </row>
    <row r="556" spans="1:32" ht="14.25" customHeight="1">
      <c r="A556" s="209"/>
      <c r="B556" s="209"/>
      <c r="H556" s="208"/>
      <c r="AE556" s="212"/>
      <c r="AF556" s="213"/>
    </row>
    <row r="557" spans="1:32" ht="14.25" customHeight="1">
      <c r="A557" s="209"/>
      <c r="B557" s="209"/>
      <c r="H557" s="208"/>
      <c r="AE557" s="212"/>
      <c r="AF557" s="213"/>
    </row>
    <row r="558" spans="1:32" ht="14.25" customHeight="1">
      <c r="A558" s="209"/>
      <c r="B558" s="209"/>
      <c r="H558" s="208"/>
      <c r="AE558" s="212"/>
      <c r="AF558" s="213"/>
    </row>
    <row r="559" spans="1:32" ht="14.25" customHeight="1">
      <c r="A559" s="209"/>
      <c r="B559" s="209"/>
      <c r="H559" s="208"/>
      <c r="AE559" s="212"/>
      <c r="AF559" s="213"/>
    </row>
    <row r="560" spans="1:32" ht="14.25" customHeight="1">
      <c r="A560" s="209"/>
      <c r="B560" s="209"/>
      <c r="H560" s="208"/>
      <c r="AE560" s="212"/>
      <c r="AF560" s="213"/>
    </row>
    <row r="561" spans="1:32" ht="14.25" customHeight="1">
      <c r="A561" s="209"/>
      <c r="B561" s="209"/>
      <c r="H561" s="208"/>
      <c r="AE561" s="212"/>
      <c r="AF561" s="213"/>
    </row>
    <row r="562" spans="1:32" ht="14.25" customHeight="1">
      <c r="A562" s="209"/>
      <c r="B562" s="209"/>
      <c r="H562" s="208"/>
      <c r="AE562" s="212"/>
      <c r="AF562" s="213"/>
    </row>
    <row r="563" spans="1:32" ht="14.25" customHeight="1">
      <c r="A563" s="209"/>
      <c r="B563" s="209"/>
      <c r="H563" s="208"/>
      <c r="AE563" s="212"/>
      <c r="AF563" s="213"/>
    </row>
    <row r="564" spans="1:32" ht="14.25" customHeight="1">
      <c r="A564" s="209"/>
      <c r="B564" s="209"/>
      <c r="H564" s="208"/>
      <c r="AE564" s="212"/>
      <c r="AF564" s="213"/>
    </row>
    <row r="565" spans="1:32" ht="14.25" customHeight="1">
      <c r="A565" s="209"/>
      <c r="B565" s="209"/>
      <c r="H565" s="208"/>
      <c r="AE565" s="212"/>
      <c r="AF565" s="213"/>
    </row>
    <row r="566" spans="1:32" ht="14.25" customHeight="1">
      <c r="A566" s="209"/>
      <c r="B566" s="209"/>
      <c r="H566" s="208"/>
      <c r="AE566" s="212"/>
      <c r="AF566" s="213"/>
    </row>
    <row r="567" spans="1:32" ht="14.25" customHeight="1">
      <c r="A567" s="209"/>
      <c r="B567" s="209"/>
      <c r="H567" s="208"/>
      <c r="AE567" s="212"/>
      <c r="AF567" s="213"/>
    </row>
    <row r="568" spans="1:32" ht="14.25" customHeight="1">
      <c r="A568" s="209"/>
      <c r="B568" s="209"/>
      <c r="H568" s="208"/>
      <c r="AE568" s="212"/>
      <c r="AF568" s="213"/>
    </row>
    <row r="569" spans="1:32" ht="14.25" customHeight="1">
      <c r="A569" s="209"/>
      <c r="B569" s="209"/>
      <c r="H569" s="208"/>
      <c r="AE569" s="212"/>
      <c r="AF569" s="213"/>
    </row>
    <row r="570" spans="1:32" ht="14.25" customHeight="1">
      <c r="A570" s="209"/>
      <c r="B570" s="209"/>
      <c r="H570" s="208"/>
      <c r="AE570" s="212"/>
      <c r="AF570" s="213"/>
    </row>
    <row r="571" spans="1:32" ht="14.25" customHeight="1">
      <c r="A571" s="209"/>
      <c r="B571" s="209"/>
      <c r="H571" s="208"/>
      <c r="AE571" s="212"/>
      <c r="AF571" s="213"/>
    </row>
    <row r="572" spans="1:32" ht="14.25" customHeight="1">
      <c r="A572" s="209"/>
      <c r="B572" s="209"/>
      <c r="H572" s="208"/>
      <c r="AE572" s="212"/>
      <c r="AF572" s="213"/>
    </row>
    <row r="573" spans="1:32" ht="14.25" customHeight="1">
      <c r="A573" s="209"/>
      <c r="B573" s="209"/>
      <c r="H573" s="208"/>
      <c r="AE573" s="212"/>
      <c r="AF573" s="213"/>
    </row>
    <row r="574" spans="1:32" ht="14.25" customHeight="1">
      <c r="A574" s="209"/>
      <c r="B574" s="209"/>
      <c r="H574" s="208"/>
      <c r="AE574" s="212"/>
      <c r="AF574" s="213"/>
    </row>
    <row r="575" spans="1:32" ht="14.25" customHeight="1">
      <c r="A575" s="209"/>
      <c r="B575" s="209"/>
      <c r="H575" s="208"/>
      <c r="AE575" s="212"/>
      <c r="AF575" s="213"/>
    </row>
    <row r="576" spans="1:32" ht="14.25" customHeight="1">
      <c r="A576" s="209"/>
      <c r="B576" s="209"/>
      <c r="H576" s="208"/>
      <c r="AE576" s="212"/>
      <c r="AF576" s="213"/>
    </row>
    <row r="577" spans="1:32" ht="14.25" customHeight="1">
      <c r="A577" s="209"/>
      <c r="B577" s="209"/>
      <c r="H577" s="208"/>
      <c r="AE577" s="212"/>
      <c r="AF577" s="213"/>
    </row>
    <row r="578" spans="1:32" ht="14.25" customHeight="1">
      <c r="A578" s="209"/>
      <c r="B578" s="209"/>
      <c r="H578" s="208"/>
      <c r="AE578" s="212"/>
      <c r="AF578" s="213"/>
    </row>
    <row r="579" spans="1:32" ht="14.25" customHeight="1">
      <c r="A579" s="209"/>
      <c r="B579" s="209"/>
      <c r="H579" s="208"/>
      <c r="AE579" s="212"/>
      <c r="AF579" s="213"/>
    </row>
    <row r="580" spans="1:32" ht="14.25" customHeight="1">
      <c r="A580" s="209"/>
      <c r="B580" s="209"/>
      <c r="H580" s="208"/>
      <c r="AE580" s="212"/>
      <c r="AF580" s="213"/>
    </row>
    <row r="581" spans="1:32" ht="14.25" customHeight="1">
      <c r="A581" s="209"/>
      <c r="B581" s="209"/>
      <c r="H581" s="208"/>
      <c r="AE581" s="212"/>
      <c r="AF581" s="213"/>
    </row>
    <row r="582" spans="1:32" ht="14.25" customHeight="1">
      <c r="A582" s="209"/>
      <c r="B582" s="209"/>
      <c r="H582" s="208"/>
      <c r="AE582" s="212"/>
      <c r="AF582" s="213"/>
    </row>
    <row r="583" spans="1:32" ht="14.25" customHeight="1">
      <c r="A583" s="209"/>
      <c r="B583" s="209"/>
      <c r="H583" s="208"/>
      <c r="AE583" s="212"/>
      <c r="AF583" s="213"/>
    </row>
    <row r="584" spans="1:32" ht="14.25" customHeight="1">
      <c r="A584" s="209"/>
      <c r="B584" s="209"/>
      <c r="H584" s="208"/>
      <c r="AE584" s="212"/>
      <c r="AF584" s="213"/>
    </row>
    <row r="585" spans="1:32" ht="14.25" customHeight="1">
      <c r="A585" s="209"/>
      <c r="B585" s="209"/>
      <c r="H585" s="208"/>
      <c r="AE585" s="212"/>
      <c r="AF585" s="213"/>
    </row>
    <row r="586" spans="1:32" ht="14.25" customHeight="1">
      <c r="A586" s="209"/>
      <c r="B586" s="209"/>
      <c r="H586" s="208"/>
      <c r="AE586" s="212"/>
      <c r="AF586" s="213"/>
    </row>
    <row r="587" spans="1:32" ht="14.25" customHeight="1">
      <c r="A587" s="209"/>
      <c r="B587" s="209"/>
      <c r="H587" s="208"/>
      <c r="AE587" s="212"/>
      <c r="AF587" s="213"/>
    </row>
    <row r="588" spans="1:32" ht="14.25" customHeight="1">
      <c r="A588" s="209"/>
      <c r="B588" s="209"/>
      <c r="H588" s="208"/>
      <c r="AE588" s="212"/>
      <c r="AF588" s="213"/>
    </row>
    <row r="589" spans="1:32" ht="14.25" customHeight="1">
      <c r="A589" s="209"/>
      <c r="B589" s="209"/>
      <c r="H589" s="208"/>
      <c r="AE589" s="212"/>
      <c r="AF589" s="213"/>
    </row>
    <row r="590" spans="1:32" ht="14.25" customHeight="1">
      <c r="A590" s="209"/>
      <c r="B590" s="209"/>
      <c r="H590" s="208"/>
      <c r="AE590" s="212"/>
      <c r="AF590" s="213"/>
    </row>
    <row r="591" spans="1:32" ht="14.25" customHeight="1">
      <c r="A591" s="209"/>
      <c r="B591" s="209"/>
      <c r="H591" s="208"/>
      <c r="AE591" s="212"/>
      <c r="AF591" s="213"/>
    </row>
    <row r="592" spans="1:32" ht="14.25" customHeight="1">
      <c r="A592" s="209"/>
      <c r="B592" s="209"/>
      <c r="H592" s="208"/>
      <c r="AE592" s="212"/>
      <c r="AF592" s="213"/>
    </row>
    <row r="593" spans="1:32" ht="14.25" customHeight="1">
      <c r="A593" s="209"/>
      <c r="B593" s="209"/>
      <c r="H593" s="208"/>
      <c r="AE593" s="212"/>
      <c r="AF593" s="213"/>
    </row>
    <row r="594" spans="1:32" ht="14.25" customHeight="1">
      <c r="A594" s="209"/>
      <c r="B594" s="209"/>
      <c r="H594" s="208"/>
      <c r="AE594" s="212"/>
      <c r="AF594" s="213"/>
    </row>
    <row r="595" spans="1:32" ht="14.25" customHeight="1">
      <c r="A595" s="209"/>
      <c r="B595" s="209"/>
      <c r="H595" s="208"/>
      <c r="AE595" s="212"/>
      <c r="AF595" s="213"/>
    </row>
    <row r="596" spans="1:32" ht="14.25" customHeight="1">
      <c r="A596" s="209"/>
      <c r="B596" s="209"/>
      <c r="H596" s="208"/>
      <c r="AE596" s="212"/>
      <c r="AF596" s="213"/>
    </row>
    <row r="597" spans="1:32" ht="14.25" customHeight="1">
      <c r="A597" s="209"/>
      <c r="B597" s="209"/>
      <c r="H597" s="208"/>
      <c r="AE597" s="212"/>
      <c r="AF597" s="213"/>
    </row>
    <row r="598" spans="1:32" ht="14.25" customHeight="1">
      <c r="A598" s="209"/>
      <c r="B598" s="209"/>
      <c r="H598" s="208"/>
      <c r="AE598" s="212"/>
      <c r="AF598" s="213"/>
    </row>
    <row r="599" spans="1:32" ht="14.25" customHeight="1">
      <c r="A599" s="209"/>
      <c r="B599" s="209"/>
      <c r="H599" s="208"/>
      <c r="AE599" s="212"/>
      <c r="AF599" s="213"/>
    </row>
    <row r="600" spans="1:32" ht="14.25" customHeight="1">
      <c r="A600" s="209"/>
      <c r="B600" s="209"/>
      <c r="H600" s="208"/>
      <c r="AE600" s="212"/>
      <c r="AF600" s="213"/>
    </row>
    <row r="601" spans="1:32" ht="14.25" customHeight="1">
      <c r="A601" s="209"/>
      <c r="B601" s="209"/>
      <c r="H601" s="208"/>
      <c r="AE601" s="212"/>
      <c r="AF601" s="213"/>
    </row>
    <row r="602" spans="1:32" ht="14.25" customHeight="1">
      <c r="A602" s="209"/>
      <c r="B602" s="209"/>
      <c r="H602" s="208"/>
      <c r="AE602" s="212"/>
      <c r="AF602" s="213"/>
    </row>
    <row r="603" spans="1:32" ht="14.25" customHeight="1">
      <c r="A603" s="209"/>
      <c r="B603" s="209"/>
      <c r="H603" s="208"/>
      <c r="AE603" s="212"/>
      <c r="AF603" s="213"/>
    </row>
    <row r="604" spans="1:32" ht="14.25" customHeight="1">
      <c r="A604" s="209"/>
      <c r="B604" s="209"/>
      <c r="H604" s="208"/>
      <c r="AE604" s="212"/>
      <c r="AF604" s="213"/>
    </row>
    <row r="605" spans="1:32" ht="14.25" customHeight="1">
      <c r="A605" s="209"/>
      <c r="B605" s="209"/>
      <c r="H605" s="208"/>
      <c r="AE605" s="212"/>
      <c r="AF605" s="213"/>
    </row>
    <row r="606" spans="1:32" ht="14.25" customHeight="1">
      <c r="A606" s="209"/>
      <c r="B606" s="209"/>
      <c r="H606" s="208"/>
      <c r="AE606" s="212"/>
      <c r="AF606" s="213"/>
    </row>
    <row r="607" spans="1:32" ht="14.25" customHeight="1">
      <c r="A607" s="209"/>
      <c r="B607" s="209"/>
      <c r="H607" s="208"/>
      <c r="AE607" s="212"/>
      <c r="AF607" s="213"/>
    </row>
    <row r="608" spans="1:32" ht="14.25" customHeight="1">
      <c r="A608" s="209"/>
      <c r="B608" s="209"/>
      <c r="H608" s="208"/>
      <c r="AE608" s="212"/>
      <c r="AF608" s="213"/>
    </row>
    <row r="609" spans="1:32" ht="14.25" customHeight="1">
      <c r="A609" s="209"/>
      <c r="B609" s="209"/>
      <c r="H609" s="208"/>
      <c r="AE609" s="212"/>
      <c r="AF609" s="213"/>
    </row>
    <row r="610" spans="1:32" ht="14.25" customHeight="1">
      <c r="A610" s="209"/>
      <c r="B610" s="209"/>
      <c r="H610" s="208"/>
      <c r="AE610" s="212"/>
      <c r="AF610" s="213"/>
    </row>
    <row r="611" spans="1:32" ht="14.25" customHeight="1">
      <c r="A611" s="209"/>
      <c r="B611" s="209"/>
      <c r="H611" s="208"/>
      <c r="AE611" s="212"/>
      <c r="AF611" s="213"/>
    </row>
    <row r="612" spans="1:32" ht="14.25" customHeight="1">
      <c r="A612" s="209"/>
      <c r="B612" s="209"/>
      <c r="H612" s="208"/>
      <c r="AE612" s="212"/>
      <c r="AF612" s="213"/>
    </row>
    <row r="613" spans="1:32" ht="14.25" customHeight="1">
      <c r="A613" s="209"/>
      <c r="B613" s="209"/>
      <c r="H613" s="208"/>
      <c r="AE613" s="212"/>
      <c r="AF613" s="213"/>
    </row>
    <row r="614" spans="1:32" ht="14.25" customHeight="1">
      <c r="A614" s="209"/>
      <c r="B614" s="209"/>
      <c r="H614" s="208"/>
      <c r="AE614" s="212"/>
      <c r="AF614" s="213"/>
    </row>
    <row r="615" spans="1:32" ht="14.25" customHeight="1">
      <c r="A615" s="209"/>
      <c r="B615" s="209"/>
      <c r="H615" s="208"/>
      <c r="AE615" s="212"/>
      <c r="AF615" s="213"/>
    </row>
    <row r="616" spans="1:32" ht="14.25" customHeight="1">
      <c r="A616" s="209"/>
      <c r="B616" s="209"/>
      <c r="H616" s="208"/>
      <c r="AE616" s="212"/>
      <c r="AF616" s="213"/>
    </row>
    <row r="617" spans="1:32" ht="14.25" customHeight="1">
      <c r="A617" s="209"/>
      <c r="B617" s="209"/>
      <c r="H617" s="208"/>
      <c r="AE617" s="212"/>
      <c r="AF617" s="213"/>
    </row>
    <row r="618" spans="1:32" ht="14.25" customHeight="1">
      <c r="A618" s="209"/>
      <c r="B618" s="209"/>
      <c r="H618" s="208"/>
      <c r="AE618" s="212"/>
      <c r="AF618" s="213"/>
    </row>
    <row r="619" spans="1:32" ht="14.25" customHeight="1">
      <c r="A619" s="209"/>
      <c r="B619" s="209"/>
      <c r="H619" s="208"/>
      <c r="AE619" s="212"/>
      <c r="AF619" s="213"/>
    </row>
    <row r="620" spans="1:32" ht="14.25" customHeight="1">
      <c r="A620" s="209"/>
      <c r="B620" s="209"/>
      <c r="H620" s="208"/>
      <c r="AE620" s="212"/>
      <c r="AF620" s="213"/>
    </row>
    <row r="621" spans="1:32" ht="14.25" customHeight="1">
      <c r="A621" s="209"/>
      <c r="B621" s="209"/>
      <c r="H621" s="208"/>
      <c r="AE621" s="212"/>
      <c r="AF621" s="213"/>
    </row>
    <row r="622" spans="1:32" ht="14.25" customHeight="1">
      <c r="A622" s="209"/>
      <c r="B622" s="209"/>
      <c r="H622" s="208"/>
      <c r="AE622" s="212"/>
      <c r="AF622" s="213"/>
    </row>
    <row r="623" spans="1:32" ht="14.25" customHeight="1">
      <c r="A623" s="209"/>
      <c r="B623" s="209"/>
      <c r="H623" s="208"/>
      <c r="AE623" s="212"/>
      <c r="AF623" s="213"/>
    </row>
    <row r="624" spans="1:32" ht="14.25" customHeight="1">
      <c r="A624" s="209"/>
      <c r="B624" s="209"/>
      <c r="H624" s="208"/>
      <c r="AE624" s="212"/>
      <c r="AF624" s="213"/>
    </row>
    <row r="625" spans="1:32" ht="14.25" customHeight="1">
      <c r="A625" s="209"/>
      <c r="B625" s="209"/>
      <c r="H625" s="208"/>
      <c r="AE625" s="212"/>
      <c r="AF625" s="213"/>
    </row>
    <row r="626" spans="1:32" ht="14.25" customHeight="1">
      <c r="A626" s="209"/>
      <c r="B626" s="209"/>
      <c r="H626" s="208"/>
      <c r="AE626" s="212"/>
      <c r="AF626" s="213"/>
    </row>
    <row r="627" spans="1:32" ht="14.25" customHeight="1">
      <c r="A627" s="209"/>
      <c r="B627" s="209"/>
      <c r="H627" s="208"/>
      <c r="AE627" s="212"/>
      <c r="AF627" s="213"/>
    </row>
    <row r="628" spans="1:32" ht="14.25" customHeight="1">
      <c r="A628" s="209"/>
      <c r="B628" s="209"/>
      <c r="H628" s="208"/>
      <c r="AE628" s="212"/>
      <c r="AF628" s="213"/>
    </row>
    <row r="629" spans="1:32" ht="14.25" customHeight="1">
      <c r="A629" s="209"/>
      <c r="B629" s="209"/>
      <c r="H629" s="208"/>
      <c r="AE629" s="212"/>
      <c r="AF629" s="213"/>
    </row>
    <row r="630" spans="1:32" ht="14.25" customHeight="1">
      <c r="A630" s="209"/>
      <c r="B630" s="209"/>
      <c r="H630" s="208"/>
      <c r="AE630" s="212"/>
      <c r="AF630" s="213"/>
    </row>
    <row r="631" spans="1:32" ht="14.25" customHeight="1">
      <c r="A631" s="209"/>
      <c r="B631" s="209"/>
      <c r="H631" s="208"/>
      <c r="AE631" s="212"/>
      <c r="AF631" s="213"/>
    </row>
    <row r="632" spans="1:32" ht="14.25" customHeight="1">
      <c r="A632" s="209"/>
      <c r="B632" s="209"/>
      <c r="H632" s="208"/>
      <c r="AE632" s="212"/>
      <c r="AF632" s="213"/>
    </row>
    <row r="633" spans="1:32" ht="14.25" customHeight="1">
      <c r="A633" s="209"/>
      <c r="B633" s="209"/>
      <c r="H633" s="208"/>
      <c r="AE633" s="212"/>
      <c r="AF633" s="213"/>
    </row>
    <row r="634" spans="1:32" ht="14.25" customHeight="1">
      <c r="A634" s="209"/>
      <c r="B634" s="209"/>
      <c r="H634" s="208"/>
      <c r="AE634" s="212"/>
      <c r="AF634" s="213"/>
    </row>
    <row r="635" spans="1:32" ht="14.25" customHeight="1">
      <c r="A635" s="209"/>
      <c r="B635" s="209"/>
      <c r="H635" s="208"/>
      <c r="AE635" s="212"/>
      <c r="AF635" s="213"/>
    </row>
    <row r="636" spans="1:32" ht="14.25" customHeight="1">
      <c r="A636" s="209"/>
      <c r="B636" s="209"/>
      <c r="H636" s="208"/>
      <c r="AE636" s="212"/>
      <c r="AF636" s="213"/>
    </row>
    <row r="637" spans="1:32" ht="14.25" customHeight="1">
      <c r="A637" s="209"/>
      <c r="B637" s="209"/>
      <c r="H637" s="208"/>
      <c r="AE637" s="212"/>
      <c r="AF637" s="213"/>
    </row>
    <row r="638" spans="1:32" ht="14.25" customHeight="1">
      <c r="A638" s="209"/>
      <c r="B638" s="209"/>
      <c r="H638" s="208"/>
      <c r="AE638" s="212"/>
      <c r="AF638" s="213"/>
    </row>
    <row r="639" spans="1:32" ht="14.25" customHeight="1">
      <c r="A639" s="209"/>
      <c r="B639" s="209"/>
      <c r="H639" s="208"/>
      <c r="AE639" s="212"/>
      <c r="AF639" s="213"/>
    </row>
    <row r="640" spans="1:32" ht="14.25" customHeight="1">
      <c r="A640" s="209"/>
      <c r="B640" s="209"/>
      <c r="H640" s="208"/>
      <c r="AE640" s="212"/>
      <c r="AF640" s="213"/>
    </row>
    <row r="641" spans="1:32" ht="14.25" customHeight="1">
      <c r="A641" s="209"/>
      <c r="B641" s="209"/>
      <c r="H641" s="208"/>
      <c r="AE641" s="212"/>
      <c r="AF641" s="213"/>
    </row>
    <row r="642" spans="1:32" ht="14.25" customHeight="1">
      <c r="A642" s="209"/>
      <c r="B642" s="209"/>
      <c r="H642" s="208"/>
      <c r="AE642" s="212"/>
      <c r="AF642" s="213"/>
    </row>
    <row r="643" spans="1:32" ht="14.25" customHeight="1">
      <c r="A643" s="209"/>
      <c r="B643" s="209"/>
      <c r="H643" s="208"/>
      <c r="AE643" s="212"/>
      <c r="AF643" s="213"/>
    </row>
    <row r="644" spans="1:32" ht="14.25" customHeight="1">
      <c r="A644" s="209"/>
      <c r="B644" s="209"/>
      <c r="H644" s="208"/>
      <c r="AE644" s="212"/>
      <c r="AF644" s="213"/>
    </row>
    <row r="645" spans="1:32" ht="14.25" customHeight="1">
      <c r="A645" s="209"/>
      <c r="B645" s="209"/>
      <c r="H645" s="208"/>
      <c r="AE645" s="212"/>
      <c r="AF645" s="213"/>
    </row>
    <row r="646" spans="1:32" ht="14.25" customHeight="1">
      <c r="A646" s="209"/>
      <c r="B646" s="209"/>
      <c r="H646" s="208"/>
      <c r="AE646" s="212"/>
      <c r="AF646" s="213"/>
    </row>
    <row r="647" spans="1:32" ht="14.25" customHeight="1">
      <c r="A647" s="209"/>
      <c r="B647" s="209"/>
      <c r="H647" s="208"/>
      <c r="AE647" s="212"/>
      <c r="AF647" s="213"/>
    </row>
    <row r="648" spans="1:32" ht="14.25" customHeight="1">
      <c r="A648" s="209"/>
      <c r="B648" s="209"/>
      <c r="H648" s="208"/>
      <c r="AE648" s="212"/>
      <c r="AF648" s="213"/>
    </row>
    <row r="649" spans="1:32" ht="14.25" customHeight="1">
      <c r="A649" s="209"/>
      <c r="B649" s="209"/>
      <c r="H649" s="208"/>
      <c r="AE649" s="212"/>
      <c r="AF649" s="213"/>
    </row>
    <row r="650" spans="1:32" ht="14.25" customHeight="1">
      <c r="A650" s="209"/>
      <c r="B650" s="209"/>
      <c r="H650" s="208"/>
      <c r="AE650" s="212"/>
      <c r="AF650" s="213"/>
    </row>
    <row r="651" spans="1:32" ht="14.25" customHeight="1">
      <c r="A651" s="209"/>
      <c r="B651" s="209"/>
      <c r="H651" s="208"/>
      <c r="AE651" s="212"/>
      <c r="AF651" s="213"/>
    </row>
    <row r="652" spans="1:32" ht="14.25" customHeight="1">
      <c r="A652" s="209"/>
      <c r="B652" s="209"/>
      <c r="H652" s="208"/>
      <c r="AE652" s="212"/>
      <c r="AF652" s="213"/>
    </row>
    <row r="653" spans="1:32" ht="14.25" customHeight="1">
      <c r="A653" s="209"/>
      <c r="B653" s="209"/>
      <c r="H653" s="208"/>
      <c r="AE653" s="212"/>
      <c r="AF653" s="213"/>
    </row>
    <row r="654" spans="1:32" ht="14.25" customHeight="1">
      <c r="A654" s="209"/>
      <c r="B654" s="209"/>
      <c r="H654" s="208"/>
      <c r="AE654" s="212"/>
      <c r="AF654" s="213"/>
    </row>
    <row r="655" spans="1:32" ht="14.25" customHeight="1">
      <c r="A655" s="209"/>
      <c r="B655" s="209"/>
      <c r="H655" s="208"/>
      <c r="AE655" s="212"/>
      <c r="AF655" s="213"/>
    </row>
    <row r="656" spans="1:32" ht="14.25" customHeight="1">
      <c r="A656" s="209"/>
      <c r="B656" s="209"/>
      <c r="H656" s="208"/>
      <c r="AE656" s="212"/>
      <c r="AF656" s="213"/>
    </row>
    <row r="657" spans="1:32" ht="14.25" customHeight="1">
      <c r="A657" s="209"/>
      <c r="B657" s="209"/>
      <c r="H657" s="208"/>
      <c r="AE657" s="212"/>
      <c r="AF657" s="213"/>
    </row>
    <row r="658" spans="1:32" ht="14.25" customHeight="1">
      <c r="A658" s="209"/>
      <c r="B658" s="209"/>
      <c r="H658" s="208"/>
      <c r="AE658" s="212"/>
      <c r="AF658" s="213"/>
    </row>
    <row r="659" spans="1:32" ht="14.25" customHeight="1">
      <c r="A659" s="209"/>
      <c r="B659" s="209"/>
      <c r="H659" s="208"/>
      <c r="AE659" s="212"/>
      <c r="AF659" s="213"/>
    </row>
    <row r="660" spans="1:32" ht="14.25" customHeight="1">
      <c r="A660" s="209"/>
      <c r="B660" s="209"/>
      <c r="H660" s="208"/>
      <c r="AE660" s="212"/>
      <c r="AF660" s="213"/>
    </row>
    <row r="661" spans="1:32" ht="14.25" customHeight="1">
      <c r="A661" s="209"/>
      <c r="B661" s="209"/>
      <c r="H661" s="208"/>
      <c r="AE661" s="212"/>
      <c r="AF661" s="213"/>
    </row>
    <row r="662" spans="1:32" ht="14.25" customHeight="1">
      <c r="A662" s="209"/>
      <c r="B662" s="209"/>
      <c r="H662" s="208"/>
      <c r="AE662" s="212"/>
      <c r="AF662" s="213"/>
    </row>
    <row r="663" spans="1:32" ht="14.25" customHeight="1">
      <c r="A663" s="209"/>
      <c r="B663" s="209"/>
      <c r="H663" s="208"/>
      <c r="AE663" s="212"/>
      <c r="AF663" s="213"/>
    </row>
    <row r="664" spans="1:32" ht="14.25" customHeight="1">
      <c r="A664" s="209"/>
      <c r="B664" s="209"/>
      <c r="H664" s="208"/>
      <c r="AE664" s="212"/>
      <c r="AF664" s="213"/>
    </row>
    <row r="665" spans="1:32" ht="14.25" customHeight="1">
      <c r="A665" s="209"/>
      <c r="B665" s="209"/>
      <c r="H665" s="208"/>
      <c r="AE665" s="212"/>
      <c r="AF665" s="213"/>
    </row>
    <row r="666" spans="1:32" ht="14.25" customHeight="1">
      <c r="A666" s="209"/>
      <c r="B666" s="209"/>
      <c r="H666" s="208"/>
      <c r="AE666" s="212"/>
      <c r="AF666" s="213"/>
    </row>
    <row r="667" spans="1:32" ht="14.25" customHeight="1">
      <c r="A667" s="209"/>
      <c r="B667" s="209"/>
      <c r="H667" s="208"/>
      <c r="AE667" s="212"/>
      <c r="AF667" s="213"/>
    </row>
    <row r="668" spans="1:32" ht="14.25" customHeight="1">
      <c r="A668" s="209"/>
      <c r="B668" s="209"/>
      <c r="H668" s="208"/>
      <c r="AE668" s="212"/>
      <c r="AF668" s="213"/>
    </row>
    <row r="669" spans="1:32" ht="14.25" customHeight="1">
      <c r="A669" s="209"/>
      <c r="B669" s="209"/>
      <c r="H669" s="208"/>
      <c r="AE669" s="212"/>
      <c r="AF669" s="213"/>
    </row>
    <row r="670" spans="1:32" ht="14.25" customHeight="1">
      <c r="A670" s="209"/>
      <c r="B670" s="209"/>
      <c r="H670" s="208"/>
      <c r="AE670" s="212"/>
      <c r="AF670" s="213"/>
    </row>
    <row r="671" spans="1:32" ht="14.25" customHeight="1">
      <c r="A671" s="209"/>
      <c r="B671" s="209"/>
      <c r="H671" s="208"/>
      <c r="AE671" s="212"/>
      <c r="AF671" s="213"/>
    </row>
    <row r="672" spans="1:32" ht="14.25" customHeight="1">
      <c r="A672" s="209"/>
      <c r="B672" s="209"/>
      <c r="H672" s="208"/>
      <c r="AE672" s="212"/>
      <c r="AF672" s="213"/>
    </row>
    <row r="673" spans="1:32" ht="14.25" customHeight="1">
      <c r="A673" s="209"/>
      <c r="B673" s="209"/>
      <c r="H673" s="208"/>
      <c r="AE673" s="212"/>
      <c r="AF673" s="213"/>
    </row>
    <row r="674" spans="1:32" ht="14.25" customHeight="1">
      <c r="A674" s="209"/>
      <c r="B674" s="209"/>
      <c r="H674" s="208"/>
      <c r="AE674" s="212"/>
      <c r="AF674" s="213"/>
    </row>
    <row r="675" spans="1:32" ht="14.25" customHeight="1">
      <c r="A675" s="209"/>
      <c r="B675" s="209"/>
      <c r="H675" s="208"/>
      <c r="AE675" s="212"/>
      <c r="AF675" s="213"/>
    </row>
    <row r="676" spans="1:32" ht="14.25" customHeight="1">
      <c r="A676" s="209"/>
      <c r="B676" s="209"/>
      <c r="H676" s="208"/>
      <c r="AE676" s="212"/>
      <c r="AF676" s="213"/>
    </row>
    <row r="677" spans="1:32" ht="14.25" customHeight="1">
      <c r="A677" s="209"/>
      <c r="B677" s="209"/>
      <c r="H677" s="208"/>
      <c r="AE677" s="212"/>
      <c r="AF677" s="213"/>
    </row>
    <row r="678" spans="1:32" ht="14.25" customHeight="1">
      <c r="A678" s="209"/>
      <c r="B678" s="209"/>
      <c r="H678" s="208"/>
      <c r="AE678" s="212"/>
      <c r="AF678" s="213"/>
    </row>
    <row r="679" spans="1:32" ht="14.25" customHeight="1">
      <c r="A679" s="209"/>
      <c r="B679" s="209"/>
      <c r="H679" s="208"/>
      <c r="AE679" s="212"/>
      <c r="AF679" s="213"/>
    </row>
    <row r="680" spans="1:32" ht="14.25" customHeight="1">
      <c r="A680" s="209"/>
      <c r="B680" s="209"/>
      <c r="H680" s="208"/>
      <c r="AE680" s="212"/>
      <c r="AF680" s="213"/>
    </row>
    <row r="681" spans="1:32" ht="14.25" customHeight="1">
      <c r="A681" s="209"/>
      <c r="B681" s="209"/>
      <c r="H681" s="208"/>
      <c r="AE681" s="212"/>
      <c r="AF681" s="213"/>
    </row>
    <row r="682" spans="1:32" ht="14.25" customHeight="1">
      <c r="A682" s="209"/>
      <c r="B682" s="209"/>
      <c r="H682" s="208"/>
      <c r="AE682" s="212"/>
      <c r="AF682" s="213"/>
    </row>
    <row r="683" spans="1:32" ht="14.25" customHeight="1">
      <c r="A683" s="209"/>
      <c r="B683" s="209"/>
      <c r="H683" s="208"/>
      <c r="AE683" s="212"/>
      <c r="AF683" s="213"/>
    </row>
    <row r="684" spans="1:32" ht="14.25" customHeight="1">
      <c r="A684" s="209"/>
      <c r="B684" s="209"/>
      <c r="H684" s="208"/>
      <c r="AE684" s="212"/>
      <c r="AF684" s="213"/>
    </row>
    <row r="685" spans="1:32" ht="14.25" customHeight="1">
      <c r="A685" s="209"/>
      <c r="B685" s="209"/>
      <c r="H685" s="208"/>
      <c r="AE685" s="212"/>
      <c r="AF685" s="213"/>
    </row>
    <row r="686" spans="1:32" ht="14.25" customHeight="1">
      <c r="A686" s="209"/>
      <c r="B686" s="209"/>
      <c r="H686" s="208"/>
      <c r="AE686" s="212"/>
      <c r="AF686" s="213"/>
    </row>
    <row r="687" spans="1:32" ht="14.25" customHeight="1">
      <c r="A687" s="209"/>
      <c r="B687" s="209"/>
      <c r="H687" s="208"/>
      <c r="AE687" s="212"/>
      <c r="AF687" s="213"/>
    </row>
    <row r="688" spans="1:32" ht="14.25" customHeight="1">
      <c r="A688" s="209"/>
      <c r="B688" s="209"/>
      <c r="H688" s="208"/>
      <c r="AE688" s="212"/>
      <c r="AF688" s="213"/>
    </row>
    <row r="689" spans="1:32" ht="14.25" customHeight="1">
      <c r="A689" s="209"/>
      <c r="B689" s="209"/>
      <c r="H689" s="208"/>
      <c r="AE689" s="212"/>
      <c r="AF689" s="213"/>
    </row>
    <row r="690" spans="1:32" ht="14.25" customHeight="1">
      <c r="A690" s="209"/>
      <c r="B690" s="209"/>
      <c r="H690" s="208"/>
      <c r="AE690" s="212"/>
      <c r="AF690" s="213"/>
    </row>
    <row r="691" spans="1:32" ht="14.25" customHeight="1">
      <c r="A691" s="209"/>
      <c r="B691" s="209"/>
      <c r="H691" s="208"/>
      <c r="AE691" s="212"/>
      <c r="AF691" s="213"/>
    </row>
    <row r="692" spans="1:32" ht="14.25" customHeight="1">
      <c r="A692" s="209"/>
      <c r="B692" s="209"/>
      <c r="H692" s="208"/>
      <c r="AE692" s="212"/>
      <c r="AF692" s="213"/>
    </row>
    <row r="693" spans="1:32" ht="14.25" customHeight="1">
      <c r="A693" s="209"/>
      <c r="B693" s="209"/>
      <c r="H693" s="208"/>
      <c r="AE693" s="212"/>
      <c r="AF693" s="213"/>
    </row>
    <row r="694" spans="1:32" ht="14.25" customHeight="1">
      <c r="A694" s="209"/>
      <c r="B694" s="209"/>
      <c r="H694" s="208"/>
      <c r="AE694" s="212"/>
      <c r="AF694" s="213"/>
    </row>
    <row r="695" spans="1:32" ht="14.25" customHeight="1">
      <c r="A695" s="209"/>
      <c r="B695" s="209"/>
      <c r="H695" s="208"/>
      <c r="AE695" s="212"/>
      <c r="AF695" s="213"/>
    </row>
    <row r="696" spans="1:32" ht="14.25" customHeight="1">
      <c r="A696" s="209"/>
      <c r="B696" s="209"/>
      <c r="H696" s="208"/>
      <c r="AE696" s="212"/>
      <c r="AF696" s="213"/>
    </row>
    <row r="697" spans="1:32" ht="14.25" customHeight="1">
      <c r="A697" s="209"/>
      <c r="B697" s="209"/>
      <c r="H697" s="208"/>
      <c r="AE697" s="212"/>
      <c r="AF697" s="213"/>
    </row>
    <row r="698" spans="1:32" ht="14.25" customHeight="1">
      <c r="A698" s="209"/>
      <c r="B698" s="209"/>
      <c r="H698" s="208"/>
      <c r="AE698" s="212"/>
      <c r="AF698" s="213"/>
    </row>
    <row r="699" spans="1:32" ht="14.25" customHeight="1">
      <c r="A699" s="209"/>
      <c r="B699" s="209"/>
      <c r="H699" s="208"/>
      <c r="AE699" s="212"/>
      <c r="AF699" s="213"/>
    </row>
    <row r="700" spans="1:32" ht="14.25" customHeight="1">
      <c r="A700" s="209"/>
      <c r="B700" s="209"/>
      <c r="H700" s="208"/>
      <c r="AE700" s="212"/>
      <c r="AF700" s="213"/>
    </row>
    <row r="701" spans="1:32" ht="14.25" customHeight="1">
      <c r="A701" s="209"/>
      <c r="B701" s="209"/>
      <c r="H701" s="208"/>
      <c r="AE701" s="212"/>
      <c r="AF701" s="213"/>
    </row>
    <row r="702" spans="1:32" ht="14.25" customHeight="1">
      <c r="A702" s="209"/>
      <c r="B702" s="209"/>
      <c r="H702" s="208"/>
      <c r="AE702" s="212"/>
      <c r="AF702" s="213"/>
    </row>
    <row r="703" spans="1:32" ht="14.25" customHeight="1">
      <c r="A703" s="209"/>
      <c r="B703" s="209"/>
      <c r="H703" s="208"/>
      <c r="AE703" s="212"/>
      <c r="AF703" s="213"/>
    </row>
    <row r="704" spans="1:32" ht="14.25" customHeight="1">
      <c r="A704" s="209"/>
      <c r="B704" s="209"/>
      <c r="H704" s="208"/>
      <c r="AE704" s="212"/>
      <c r="AF704" s="213"/>
    </row>
    <row r="705" spans="1:32" ht="14.25" customHeight="1">
      <c r="A705" s="209"/>
      <c r="B705" s="209"/>
      <c r="H705" s="208"/>
      <c r="AE705" s="212"/>
      <c r="AF705" s="213"/>
    </row>
    <row r="706" spans="1:32" ht="14.25" customHeight="1">
      <c r="A706" s="209"/>
      <c r="B706" s="209"/>
      <c r="H706" s="208"/>
      <c r="AE706" s="212"/>
      <c r="AF706" s="213"/>
    </row>
    <row r="707" spans="1:32" ht="14.25" customHeight="1">
      <c r="A707" s="209"/>
      <c r="B707" s="209"/>
      <c r="H707" s="208"/>
      <c r="AE707" s="212"/>
      <c r="AF707" s="213"/>
    </row>
    <row r="708" spans="1:32" ht="14.25" customHeight="1">
      <c r="A708" s="209"/>
      <c r="B708" s="209"/>
      <c r="H708" s="208"/>
      <c r="AE708" s="212"/>
      <c r="AF708" s="213"/>
    </row>
    <row r="709" spans="1:32" ht="14.25" customHeight="1">
      <c r="A709" s="209"/>
      <c r="B709" s="209"/>
      <c r="H709" s="208"/>
      <c r="AE709" s="212"/>
      <c r="AF709" s="213"/>
    </row>
    <row r="710" spans="1:32" ht="14.25" customHeight="1">
      <c r="A710" s="209"/>
      <c r="B710" s="209"/>
      <c r="H710" s="208"/>
      <c r="AE710" s="212"/>
      <c r="AF710" s="213"/>
    </row>
    <row r="711" spans="1:32" ht="14.25" customHeight="1">
      <c r="A711" s="209"/>
      <c r="B711" s="209"/>
      <c r="H711" s="208"/>
      <c r="AE711" s="212"/>
      <c r="AF711" s="213"/>
    </row>
    <row r="712" spans="1:32" ht="14.25" customHeight="1">
      <c r="A712" s="209"/>
      <c r="B712" s="209"/>
      <c r="H712" s="208"/>
      <c r="AE712" s="212"/>
      <c r="AF712" s="213"/>
    </row>
    <row r="713" spans="1:32" ht="14.25" customHeight="1">
      <c r="A713" s="209"/>
      <c r="B713" s="209"/>
      <c r="H713" s="208"/>
      <c r="AE713" s="212"/>
      <c r="AF713" s="213"/>
    </row>
    <row r="714" spans="1:32" ht="14.25" customHeight="1">
      <c r="A714" s="209"/>
      <c r="B714" s="209"/>
      <c r="H714" s="208"/>
      <c r="AE714" s="212"/>
      <c r="AF714" s="213"/>
    </row>
    <row r="715" spans="1:32" ht="14.25" customHeight="1">
      <c r="A715" s="209"/>
      <c r="B715" s="209"/>
      <c r="H715" s="208"/>
      <c r="AE715" s="212"/>
      <c r="AF715" s="213"/>
    </row>
    <row r="716" spans="1:32" ht="14.25" customHeight="1">
      <c r="A716" s="209"/>
      <c r="B716" s="209"/>
      <c r="H716" s="208"/>
      <c r="AE716" s="212"/>
      <c r="AF716" s="213"/>
    </row>
    <row r="717" spans="1:32" ht="14.25" customHeight="1">
      <c r="A717" s="209"/>
      <c r="B717" s="209"/>
      <c r="H717" s="208"/>
      <c r="AE717" s="212"/>
      <c r="AF717" s="213"/>
    </row>
    <row r="718" spans="1:32" ht="14.25" customHeight="1">
      <c r="A718" s="209"/>
      <c r="B718" s="209"/>
      <c r="H718" s="208"/>
      <c r="AE718" s="212"/>
      <c r="AF718" s="213"/>
    </row>
    <row r="719" spans="1:32" ht="14.25" customHeight="1">
      <c r="A719" s="209"/>
      <c r="B719" s="209"/>
      <c r="H719" s="208"/>
      <c r="AE719" s="212"/>
      <c r="AF719" s="213"/>
    </row>
    <row r="720" spans="1:32" ht="14.25" customHeight="1">
      <c r="A720" s="209"/>
      <c r="B720" s="209"/>
      <c r="H720" s="208"/>
      <c r="AE720" s="212"/>
      <c r="AF720" s="213"/>
    </row>
    <row r="721" spans="1:32" ht="14.25" customHeight="1">
      <c r="A721" s="209"/>
      <c r="B721" s="209"/>
      <c r="H721" s="208"/>
      <c r="AE721" s="212"/>
      <c r="AF721" s="213"/>
    </row>
    <row r="722" spans="1:32" ht="14.25" customHeight="1">
      <c r="A722" s="209"/>
      <c r="B722" s="209"/>
      <c r="H722" s="208"/>
      <c r="AE722" s="212"/>
      <c r="AF722" s="213"/>
    </row>
    <row r="723" spans="1:32" ht="14.25" customHeight="1">
      <c r="A723" s="209"/>
      <c r="B723" s="209"/>
      <c r="H723" s="208"/>
      <c r="AE723" s="212"/>
      <c r="AF723" s="213"/>
    </row>
    <row r="724" spans="1:32" ht="14.25" customHeight="1">
      <c r="A724" s="209"/>
      <c r="B724" s="209"/>
      <c r="H724" s="208"/>
      <c r="AE724" s="212"/>
      <c r="AF724" s="213"/>
    </row>
    <row r="725" spans="1:32" ht="14.25" customHeight="1">
      <c r="A725" s="209"/>
      <c r="B725" s="209"/>
      <c r="H725" s="208"/>
      <c r="AE725" s="212"/>
      <c r="AF725" s="213"/>
    </row>
    <row r="726" spans="1:32" ht="14.25" customHeight="1">
      <c r="A726" s="209"/>
      <c r="B726" s="209"/>
      <c r="H726" s="208"/>
      <c r="AE726" s="212"/>
      <c r="AF726" s="213"/>
    </row>
    <row r="727" spans="1:32" ht="14.25" customHeight="1">
      <c r="A727" s="209"/>
      <c r="B727" s="209"/>
      <c r="H727" s="208"/>
      <c r="AE727" s="212"/>
      <c r="AF727" s="213"/>
    </row>
    <row r="728" spans="1:32" ht="14.25" customHeight="1">
      <c r="A728" s="209"/>
      <c r="B728" s="209"/>
      <c r="H728" s="208"/>
      <c r="AE728" s="212"/>
      <c r="AF728" s="213"/>
    </row>
    <row r="729" spans="1:32" ht="14.25" customHeight="1">
      <c r="A729" s="209"/>
      <c r="B729" s="209"/>
      <c r="H729" s="208"/>
      <c r="AE729" s="212"/>
      <c r="AF729" s="213"/>
    </row>
    <row r="730" spans="1:32" ht="14.25" customHeight="1">
      <c r="A730" s="209"/>
      <c r="B730" s="209"/>
      <c r="H730" s="208"/>
      <c r="AE730" s="212"/>
      <c r="AF730" s="213"/>
    </row>
    <row r="731" spans="1:32" ht="14.25" customHeight="1">
      <c r="A731" s="209"/>
      <c r="B731" s="209"/>
      <c r="H731" s="208"/>
      <c r="AE731" s="212"/>
      <c r="AF731" s="213"/>
    </row>
    <row r="732" spans="1:32" ht="14.25" customHeight="1">
      <c r="A732" s="209"/>
      <c r="B732" s="209"/>
      <c r="H732" s="208"/>
      <c r="AE732" s="212"/>
      <c r="AF732" s="213"/>
    </row>
    <row r="733" spans="1:32" ht="14.25" customHeight="1">
      <c r="A733" s="209"/>
      <c r="B733" s="209"/>
      <c r="H733" s="208"/>
      <c r="AE733" s="212"/>
      <c r="AF733" s="213"/>
    </row>
    <row r="734" spans="1:32" ht="14.25" customHeight="1">
      <c r="A734" s="209"/>
      <c r="B734" s="209"/>
      <c r="H734" s="208"/>
      <c r="AE734" s="212"/>
      <c r="AF734" s="213"/>
    </row>
    <row r="735" spans="1:32" ht="14.25" customHeight="1">
      <c r="A735" s="209"/>
      <c r="B735" s="209"/>
      <c r="H735" s="208"/>
      <c r="AE735" s="212"/>
      <c r="AF735" s="213"/>
    </row>
    <row r="736" spans="1:32" ht="14.25" customHeight="1">
      <c r="A736" s="209"/>
      <c r="B736" s="209"/>
      <c r="H736" s="208"/>
      <c r="AE736" s="212"/>
      <c r="AF736" s="213"/>
    </row>
    <row r="737" spans="1:32" ht="14.25" customHeight="1">
      <c r="A737" s="209"/>
      <c r="B737" s="209"/>
      <c r="H737" s="208"/>
      <c r="AE737" s="212"/>
      <c r="AF737" s="213"/>
    </row>
    <row r="738" spans="1:32" ht="14.25" customHeight="1">
      <c r="A738" s="209"/>
      <c r="B738" s="209"/>
      <c r="H738" s="208"/>
      <c r="AE738" s="212"/>
      <c r="AF738" s="213"/>
    </row>
    <row r="739" spans="1:32" ht="14.25" customHeight="1">
      <c r="A739" s="209"/>
      <c r="B739" s="209"/>
      <c r="H739" s="208"/>
      <c r="AE739" s="212"/>
      <c r="AF739" s="213"/>
    </row>
    <row r="740" spans="1:32" ht="14.25" customHeight="1">
      <c r="A740" s="209"/>
      <c r="B740" s="209"/>
      <c r="H740" s="208"/>
      <c r="AE740" s="212"/>
      <c r="AF740" s="213"/>
    </row>
    <row r="741" spans="1:32" ht="14.25" customHeight="1">
      <c r="A741" s="209"/>
      <c r="B741" s="209"/>
      <c r="H741" s="208"/>
      <c r="AE741" s="212"/>
      <c r="AF741" s="213"/>
    </row>
    <row r="742" spans="1:32" ht="14.25" customHeight="1">
      <c r="A742" s="209"/>
      <c r="B742" s="209"/>
      <c r="H742" s="208"/>
      <c r="AE742" s="212"/>
      <c r="AF742" s="213"/>
    </row>
    <row r="743" spans="1:32" ht="14.25" customHeight="1">
      <c r="A743" s="209"/>
      <c r="B743" s="209"/>
      <c r="H743" s="208"/>
      <c r="AE743" s="212"/>
      <c r="AF743" s="213"/>
    </row>
    <row r="744" spans="1:32" ht="14.25" customHeight="1">
      <c r="A744" s="209"/>
      <c r="B744" s="209"/>
      <c r="H744" s="208"/>
      <c r="AE744" s="212"/>
      <c r="AF744" s="213"/>
    </row>
    <row r="745" spans="1:32" ht="14.25" customHeight="1">
      <c r="A745" s="209"/>
      <c r="B745" s="209"/>
      <c r="H745" s="208"/>
      <c r="AE745" s="212"/>
      <c r="AF745" s="213"/>
    </row>
    <row r="746" spans="1:32" ht="14.25" customHeight="1">
      <c r="A746" s="209"/>
      <c r="B746" s="209"/>
      <c r="H746" s="208"/>
      <c r="AE746" s="212"/>
      <c r="AF746" s="213"/>
    </row>
    <row r="747" spans="1:32" ht="14.25" customHeight="1">
      <c r="A747" s="209"/>
      <c r="B747" s="209"/>
      <c r="H747" s="208"/>
      <c r="AE747" s="212"/>
      <c r="AF747" s="213"/>
    </row>
    <row r="748" spans="1:32" ht="14.25" customHeight="1">
      <c r="A748" s="209"/>
      <c r="B748" s="209"/>
      <c r="H748" s="208"/>
      <c r="AE748" s="212"/>
      <c r="AF748" s="213"/>
    </row>
    <row r="749" spans="1:32" ht="14.25" customHeight="1">
      <c r="A749" s="209"/>
      <c r="B749" s="209"/>
      <c r="H749" s="208"/>
      <c r="AE749" s="212"/>
      <c r="AF749" s="213"/>
    </row>
    <row r="750" spans="1:32" ht="14.25" customHeight="1">
      <c r="A750" s="209"/>
      <c r="B750" s="209"/>
      <c r="H750" s="208"/>
      <c r="AE750" s="212"/>
      <c r="AF750" s="213"/>
    </row>
    <row r="751" spans="1:32" ht="14.25" customHeight="1">
      <c r="A751" s="209"/>
      <c r="B751" s="209"/>
      <c r="H751" s="208"/>
      <c r="AE751" s="212"/>
      <c r="AF751" s="213"/>
    </row>
    <row r="752" spans="1:32" ht="14.25" customHeight="1">
      <c r="A752" s="209"/>
      <c r="B752" s="209"/>
      <c r="H752" s="208"/>
      <c r="AE752" s="212"/>
      <c r="AF752" s="213"/>
    </row>
    <row r="753" spans="1:32" ht="14.25" customHeight="1">
      <c r="A753" s="209"/>
      <c r="B753" s="209"/>
      <c r="H753" s="208"/>
      <c r="AE753" s="212"/>
      <c r="AF753" s="213"/>
    </row>
    <row r="754" spans="1:32" ht="14.25" customHeight="1">
      <c r="A754" s="209"/>
      <c r="B754" s="209"/>
      <c r="H754" s="208"/>
      <c r="AE754" s="212"/>
      <c r="AF754" s="213"/>
    </row>
    <row r="755" spans="1:32" ht="14.25" customHeight="1">
      <c r="A755" s="209"/>
      <c r="B755" s="209"/>
      <c r="H755" s="208"/>
      <c r="AE755" s="212"/>
      <c r="AF755" s="213"/>
    </row>
    <row r="756" spans="1:32" ht="14.25" customHeight="1">
      <c r="A756" s="209"/>
      <c r="B756" s="209"/>
      <c r="H756" s="208"/>
      <c r="AE756" s="212"/>
      <c r="AF756" s="213"/>
    </row>
    <row r="757" spans="1:32" ht="14.25" customHeight="1">
      <c r="A757" s="209"/>
      <c r="B757" s="209"/>
      <c r="H757" s="208"/>
      <c r="AE757" s="212"/>
      <c r="AF757" s="213"/>
    </row>
    <row r="758" spans="1:32" ht="14.25" customHeight="1">
      <c r="A758" s="209"/>
      <c r="B758" s="209"/>
      <c r="H758" s="208"/>
      <c r="AE758" s="212"/>
      <c r="AF758" s="213"/>
    </row>
    <row r="759" spans="1:32" ht="14.25" customHeight="1">
      <c r="A759" s="209"/>
      <c r="B759" s="209"/>
      <c r="H759" s="208"/>
      <c r="AE759" s="212"/>
      <c r="AF759" s="213"/>
    </row>
    <row r="760" spans="1:32" ht="14.25" customHeight="1">
      <c r="A760" s="209"/>
      <c r="B760" s="209"/>
      <c r="H760" s="208"/>
      <c r="AE760" s="212"/>
      <c r="AF760" s="213"/>
    </row>
    <row r="761" spans="1:32" ht="14.25" customHeight="1">
      <c r="A761" s="209"/>
      <c r="B761" s="209"/>
      <c r="H761" s="208"/>
      <c r="AE761" s="212"/>
      <c r="AF761" s="213"/>
    </row>
    <row r="762" spans="1:32" ht="14.25" customHeight="1">
      <c r="A762" s="209"/>
      <c r="B762" s="209"/>
      <c r="H762" s="208"/>
      <c r="AE762" s="212"/>
      <c r="AF762" s="213"/>
    </row>
    <row r="763" spans="1:32" ht="14.25" customHeight="1">
      <c r="A763" s="209"/>
      <c r="B763" s="209"/>
      <c r="H763" s="208"/>
      <c r="AE763" s="212"/>
      <c r="AF763" s="213"/>
    </row>
    <row r="764" spans="1:32" ht="14.25" customHeight="1">
      <c r="A764" s="209"/>
      <c r="B764" s="209"/>
      <c r="H764" s="208"/>
      <c r="AE764" s="212"/>
      <c r="AF764" s="213"/>
    </row>
    <row r="765" spans="1:32" ht="14.25" customHeight="1">
      <c r="A765" s="209"/>
      <c r="B765" s="209"/>
      <c r="H765" s="208"/>
      <c r="AE765" s="212"/>
      <c r="AF765" s="213"/>
    </row>
    <row r="766" spans="1:32" ht="14.25" customHeight="1">
      <c r="A766" s="209"/>
      <c r="B766" s="209"/>
      <c r="H766" s="208"/>
      <c r="AE766" s="212"/>
      <c r="AF766" s="213"/>
    </row>
    <row r="767" spans="1:32" ht="14.25" customHeight="1">
      <c r="A767" s="209"/>
      <c r="B767" s="209"/>
      <c r="H767" s="208"/>
      <c r="AE767" s="212"/>
      <c r="AF767" s="213"/>
    </row>
    <row r="768" spans="1:32" ht="14.25" customHeight="1">
      <c r="A768" s="209"/>
      <c r="B768" s="209"/>
      <c r="H768" s="208"/>
      <c r="AE768" s="212"/>
      <c r="AF768" s="213"/>
    </row>
    <row r="769" spans="1:32" ht="14.25" customHeight="1">
      <c r="A769" s="209"/>
      <c r="B769" s="209"/>
      <c r="H769" s="208"/>
      <c r="AE769" s="212"/>
      <c r="AF769" s="213"/>
    </row>
    <row r="770" spans="1:32" ht="14.25" customHeight="1">
      <c r="A770" s="209"/>
      <c r="B770" s="209"/>
      <c r="H770" s="208"/>
      <c r="AE770" s="212"/>
      <c r="AF770" s="213"/>
    </row>
    <row r="771" spans="1:32" ht="14.25" customHeight="1">
      <c r="A771" s="209"/>
      <c r="B771" s="209"/>
      <c r="H771" s="208"/>
      <c r="AE771" s="212"/>
      <c r="AF771" s="213"/>
    </row>
    <row r="772" spans="1:32" ht="14.25" customHeight="1">
      <c r="A772" s="209"/>
      <c r="B772" s="209"/>
      <c r="H772" s="208"/>
      <c r="AE772" s="212"/>
      <c r="AF772" s="213"/>
    </row>
    <row r="773" spans="1:32" ht="14.25" customHeight="1">
      <c r="A773" s="209"/>
      <c r="B773" s="209"/>
      <c r="H773" s="208"/>
      <c r="AE773" s="212"/>
      <c r="AF773" s="213"/>
    </row>
    <row r="774" spans="1:32" ht="14.25" customHeight="1">
      <c r="A774" s="209"/>
      <c r="B774" s="209"/>
      <c r="H774" s="208"/>
      <c r="AE774" s="212"/>
      <c r="AF774" s="213"/>
    </row>
    <row r="775" spans="1:32" ht="14.25" customHeight="1">
      <c r="A775" s="209"/>
      <c r="B775" s="209"/>
      <c r="H775" s="208"/>
      <c r="AE775" s="212"/>
      <c r="AF775" s="213"/>
    </row>
    <row r="776" spans="1:32" ht="14.25" customHeight="1">
      <c r="A776" s="209"/>
      <c r="B776" s="209"/>
      <c r="H776" s="208"/>
      <c r="AE776" s="212"/>
      <c r="AF776" s="213"/>
    </row>
    <row r="777" spans="1:32" ht="14.25" customHeight="1">
      <c r="A777" s="209"/>
      <c r="B777" s="209"/>
      <c r="H777" s="208"/>
      <c r="AE777" s="212"/>
      <c r="AF777" s="213"/>
    </row>
    <row r="778" spans="1:32" ht="14.25" customHeight="1">
      <c r="A778" s="209"/>
      <c r="B778" s="209"/>
      <c r="H778" s="208"/>
      <c r="AE778" s="212"/>
      <c r="AF778" s="213"/>
    </row>
    <row r="779" spans="1:32" ht="14.25" customHeight="1">
      <c r="A779" s="209"/>
      <c r="B779" s="209"/>
      <c r="H779" s="208"/>
      <c r="AE779" s="212"/>
      <c r="AF779" s="213"/>
    </row>
    <row r="780" spans="1:32" ht="14.25" customHeight="1">
      <c r="A780" s="209"/>
      <c r="B780" s="209"/>
      <c r="H780" s="208"/>
      <c r="AE780" s="212"/>
      <c r="AF780" s="213"/>
    </row>
    <row r="781" spans="1:32" ht="14.25" customHeight="1">
      <c r="A781" s="209"/>
      <c r="B781" s="209"/>
      <c r="H781" s="208"/>
      <c r="AE781" s="212"/>
      <c r="AF781" s="213"/>
    </row>
    <row r="782" spans="1:32" ht="14.25" customHeight="1">
      <c r="A782" s="209"/>
      <c r="B782" s="209"/>
      <c r="H782" s="208"/>
      <c r="AE782" s="212"/>
      <c r="AF782" s="213"/>
    </row>
    <row r="783" spans="1:32" ht="14.25" customHeight="1">
      <c r="A783" s="209"/>
      <c r="B783" s="209"/>
      <c r="H783" s="208"/>
      <c r="AE783" s="212"/>
      <c r="AF783" s="213"/>
    </row>
    <row r="784" spans="1:32" ht="14.25" customHeight="1">
      <c r="A784" s="209"/>
      <c r="B784" s="209"/>
      <c r="H784" s="208"/>
      <c r="AE784" s="212"/>
      <c r="AF784" s="213"/>
    </row>
    <row r="785" spans="1:32" ht="14.25" customHeight="1">
      <c r="A785" s="209"/>
      <c r="B785" s="209"/>
      <c r="H785" s="208"/>
      <c r="AE785" s="212"/>
      <c r="AF785" s="213"/>
    </row>
    <row r="786" spans="1:32" ht="14.25" customHeight="1">
      <c r="A786" s="209"/>
      <c r="B786" s="209"/>
      <c r="H786" s="208"/>
      <c r="AE786" s="212"/>
      <c r="AF786" s="213"/>
    </row>
    <row r="787" spans="1:32" ht="14.25" customHeight="1">
      <c r="A787" s="209"/>
      <c r="B787" s="209"/>
      <c r="H787" s="208"/>
      <c r="AE787" s="212"/>
      <c r="AF787" s="213"/>
    </row>
    <row r="788" spans="1:32" ht="14.25" customHeight="1">
      <c r="A788" s="209"/>
      <c r="B788" s="209"/>
      <c r="H788" s="208"/>
      <c r="AE788" s="212"/>
      <c r="AF788" s="213"/>
    </row>
    <row r="789" spans="1:32" ht="14.25" customHeight="1">
      <c r="A789" s="209"/>
      <c r="B789" s="209"/>
      <c r="H789" s="208"/>
      <c r="AE789" s="212"/>
      <c r="AF789" s="213"/>
    </row>
    <row r="790" spans="1:32" ht="14.25" customHeight="1">
      <c r="A790" s="209"/>
      <c r="B790" s="209"/>
      <c r="H790" s="208"/>
      <c r="AE790" s="212"/>
      <c r="AF790" s="213"/>
    </row>
    <row r="791" spans="1:32" ht="14.25" customHeight="1">
      <c r="A791" s="209"/>
      <c r="B791" s="209"/>
      <c r="H791" s="208"/>
      <c r="AE791" s="212"/>
      <c r="AF791" s="213"/>
    </row>
    <row r="792" spans="1:32" ht="14.25" customHeight="1">
      <c r="A792" s="209"/>
      <c r="B792" s="209"/>
      <c r="H792" s="208"/>
      <c r="AE792" s="212"/>
      <c r="AF792" s="213"/>
    </row>
    <row r="793" spans="1:32" ht="14.25" customHeight="1">
      <c r="A793" s="209"/>
      <c r="B793" s="209"/>
      <c r="H793" s="208"/>
      <c r="AE793" s="212"/>
      <c r="AF793" s="213"/>
    </row>
    <row r="794" spans="1:32" ht="14.25" customHeight="1">
      <c r="A794" s="209"/>
      <c r="B794" s="209"/>
      <c r="H794" s="208"/>
      <c r="AE794" s="212"/>
      <c r="AF794" s="213"/>
    </row>
    <row r="795" spans="1:32" ht="14.25" customHeight="1">
      <c r="A795" s="209"/>
      <c r="B795" s="209"/>
      <c r="H795" s="208"/>
      <c r="AE795" s="212"/>
      <c r="AF795" s="213"/>
    </row>
    <row r="796" spans="1:32" ht="14.25" customHeight="1">
      <c r="A796" s="209"/>
      <c r="B796" s="209"/>
      <c r="H796" s="208"/>
      <c r="AE796" s="212"/>
      <c r="AF796" s="213"/>
    </row>
    <row r="797" spans="1:32" ht="14.25" customHeight="1">
      <c r="A797" s="209"/>
      <c r="B797" s="209"/>
      <c r="H797" s="208"/>
      <c r="AE797" s="212"/>
      <c r="AF797" s="213"/>
    </row>
    <row r="798" spans="1:32" ht="14.25" customHeight="1">
      <c r="A798" s="209"/>
      <c r="B798" s="209"/>
      <c r="H798" s="208"/>
      <c r="AE798" s="212"/>
      <c r="AF798" s="213"/>
    </row>
    <row r="799" spans="1:32" ht="14.25" customHeight="1">
      <c r="A799" s="209"/>
      <c r="B799" s="209"/>
      <c r="H799" s="208"/>
      <c r="AE799" s="212"/>
      <c r="AF799" s="213"/>
    </row>
    <row r="800" spans="1:32" ht="14.25" customHeight="1">
      <c r="A800" s="209"/>
      <c r="B800" s="209"/>
      <c r="H800" s="208"/>
      <c r="AE800" s="212"/>
      <c r="AF800" s="213"/>
    </row>
    <row r="801" spans="1:32" ht="14.25" customHeight="1">
      <c r="A801" s="209"/>
      <c r="B801" s="209"/>
      <c r="H801" s="208"/>
      <c r="AE801" s="212"/>
      <c r="AF801" s="213"/>
    </row>
    <row r="802" spans="1:32" ht="14.25" customHeight="1">
      <c r="A802" s="209"/>
      <c r="B802" s="209"/>
      <c r="H802" s="208"/>
      <c r="AE802" s="212"/>
      <c r="AF802" s="213"/>
    </row>
    <row r="803" spans="1:32" ht="14.25" customHeight="1">
      <c r="A803" s="209"/>
      <c r="B803" s="209"/>
      <c r="H803" s="208"/>
      <c r="AE803" s="212"/>
      <c r="AF803" s="213"/>
    </row>
    <row r="804" spans="1:32" ht="14.25" customHeight="1">
      <c r="A804" s="209"/>
      <c r="B804" s="209"/>
      <c r="H804" s="208"/>
      <c r="AE804" s="212"/>
      <c r="AF804" s="213"/>
    </row>
    <row r="805" spans="1:32" ht="14.25" customHeight="1">
      <c r="A805" s="209"/>
      <c r="B805" s="209"/>
      <c r="H805" s="208"/>
      <c r="AE805" s="212"/>
      <c r="AF805" s="213"/>
    </row>
    <row r="806" spans="1:32" ht="14.25" customHeight="1">
      <c r="A806" s="209"/>
      <c r="B806" s="209"/>
      <c r="H806" s="208"/>
      <c r="AE806" s="212"/>
      <c r="AF806" s="213"/>
    </row>
    <row r="807" spans="1:32" ht="14.25" customHeight="1">
      <c r="A807" s="209"/>
      <c r="B807" s="209"/>
      <c r="H807" s="208"/>
      <c r="AE807" s="212"/>
      <c r="AF807" s="213"/>
    </row>
    <row r="808" spans="1:32" ht="14.25" customHeight="1">
      <c r="A808" s="209"/>
      <c r="B808" s="209"/>
      <c r="H808" s="208"/>
      <c r="AE808" s="212"/>
      <c r="AF808" s="213"/>
    </row>
    <row r="809" spans="1:32" ht="14.25" customHeight="1">
      <c r="A809" s="209"/>
      <c r="B809" s="209"/>
      <c r="H809" s="208"/>
      <c r="AE809" s="212"/>
      <c r="AF809" s="213"/>
    </row>
    <row r="810" spans="1:32" ht="14.25" customHeight="1">
      <c r="A810" s="209"/>
      <c r="B810" s="209"/>
      <c r="H810" s="208"/>
      <c r="AE810" s="212"/>
      <c r="AF810" s="213"/>
    </row>
    <row r="811" spans="1:32" ht="14.25" customHeight="1">
      <c r="A811" s="209"/>
      <c r="B811" s="209"/>
      <c r="H811" s="208"/>
      <c r="AE811" s="212"/>
      <c r="AF811" s="213"/>
    </row>
    <row r="812" spans="1:32" ht="14.25" customHeight="1">
      <c r="A812" s="209"/>
      <c r="B812" s="209"/>
      <c r="H812" s="208"/>
      <c r="AE812" s="212"/>
      <c r="AF812" s="213"/>
    </row>
    <row r="813" spans="1:32" ht="14.25" customHeight="1">
      <c r="A813" s="209"/>
      <c r="B813" s="209"/>
      <c r="H813" s="208"/>
      <c r="AE813" s="212"/>
      <c r="AF813" s="213"/>
    </row>
    <row r="814" spans="1:32" ht="14.25" customHeight="1">
      <c r="A814" s="209"/>
      <c r="B814" s="209"/>
      <c r="H814" s="208"/>
      <c r="AE814" s="212"/>
      <c r="AF814" s="213"/>
    </row>
    <row r="815" spans="1:32" ht="14.25" customHeight="1">
      <c r="A815" s="209"/>
      <c r="B815" s="209"/>
      <c r="H815" s="208"/>
      <c r="AE815" s="212"/>
      <c r="AF815" s="213"/>
    </row>
    <row r="816" spans="1:32" ht="14.25" customHeight="1">
      <c r="A816" s="209"/>
      <c r="B816" s="209"/>
      <c r="H816" s="208"/>
      <c r="AE816" s="212"/>
      <c r="AF816" s="213"/>
    </row>
    <row r="817" spans="1:32" ht="14.25" customHeight="1">
      <c r="A817" s="209"/>
      <c r="B817" s="209"/>
      <c r="H817" s="208"/>
      <c r="AE817" s="212"/>
      <c r="AF817" s="213"/>
    </row>
    <row r="818" spans="1:32" ht="14.25" customHeight="1">
      <c r="A818" s="209"/>
      <c r="B818" s="209"/>
      <c r="H818" s="208"/>
      <c r="AE818" s="212"/>
      <c r="AF818" s="213"/>
    </row>
    <row r="819" spans="1:32" ht="14.25" customHeight="1">
      <c r="A819" s="209"/>
      <c r="B819" s="209"/>
      <c r="H819" s="208"/>
      <c r="AE819" s="212"/>
      <c r="AF819" s="213"/>
    </row>
    <row r="820" spans="1:32" ht="14.25" customHeight="1">
      <c r="A820" s="209"/>
      <c r="B820" s="209"/>
      <c r="H820" s="208"/>
      <c r="AE820" s="212"/>
      <c r="AF820" s="213"/>
    </row>
    <row r="821" spans="1:32" ht="14.25" customHeight="1">
      <c r="A821" s="209"/>
      <c r="B821" s="209"/>
      <c r="H821" s="208"/>
      <c r="AE821" s="212"/>
      <c r="AF821" s="213"/>
    </row>
    <row r="822" spans="1:32" ht="14.25" customHeight="1">
      <c r="A822" s="209"/>
      <c r="B822" s="209"/>
      <c r="H822" s="208"/>
      <c r="AE822" s="212"/>
      <c r="AF822" s="213"/>
    </row>
    <row r="823" spans="1:32" ht="14.25" customHeight="1">
      <c r="A823" s="209"/>
      <c r="B823" s="209"/>
      <c r="H823" s="208"/>
      <c r="AE823" s="212"/>
      <c r="AF823" s="213"/>
    </row>
    <row r="824" spans="1:32" ht="14.25" customHeight="1">
      <c r="A824" s="209"/>
      <c r="B824" s="209"/>
      <c r="H824" s="208"/>
      <c r="AE824" s="212"/>
      <c r="AF824" s="213"/>
    </row>
    <row r="825" spans="1:32" ht="14.25" customHeight="1">
      <c r="A825" s="209"/>
      <c r="B825" s="209"/>
      <c r="H825" s="208"/>
      <c r="AE825" s="212"/>
      <c r="AF825" s="213"/>
    </row>
    <row r="826" spans="1:32" ht="14.25" customHeight="1">
      <c r="A826" s="209"/>
      <c r="B826" s="209"/>
      <c r="H826" s="208"/>
      <c r="AE826" s="212"/>
      <c r="AF826" s="213"/>
    </row>
    <row r="827" spans="1:32" ht="14.25" customHeight="1">
      <c r="A827" s="209"/>
      <c r="B827" s="209"/>
      <c r="H827" s="208"/>
      <c r="AE827" s="212"/>
      <c r="AF827" s="213"/>
    </row>
    <row r="828" spans="1:32" ht="14.25" customHeight="1">
      <c r="A828" s="209"/>
      <c r="B828" s="209"/>
      <c r="H828" s="208"/>
      <c r="AE828" s="212"/>
      <c r="AF828" s="213"/>
    </row>
    <row r="829" spans="1:32" ht="14.25" customHeight="1">
      <c r="A829" s="209"/>
      <c r="B829" s="209"/>
      <c r="H829" s="208"/>
      <c r="AE829" s="212"/>
      <c r="AF829" s="213"/>
    </row>
    <row r="830" spans="1:32" ht="14.25" customHeight="1">
      <c r="A830" s="209"/>
      <c r="B830" s="209"/>
      <c r="H830" s="208"/>
      <c r="AE830" s="212"/>
      <c r="AF830" s="213"/>
    </row>
    <row r="831" spans="1:32" ht="14.25" customHeight="1">
      <c r="A831" s="209"/>
      <c r="B831" s="209"/>
      <c r="H831" s="208"/>
      <c r="AE831" s="212"/>
      <c r="AF831" s="213"/>
    </row>
    <row r="832" spans="1:32" ht="14.25" customHeight="1">
      <c r="A832" s="209"/>
      <c r="B832" s="209"/>
      <c r="H832" s="208"/>
      <c r="AE832" s="212"/>
      <c r="AF832" s="213"/>
    </row>
    <row r="833" spans="1:32" ht="14.25" customHeight="1">
      <c r="A833" s="209"/>
      <c r="B833" s="209"/>
      <c r="H833" s="208"/>
      <c r="AE833" s="212"/>
      <c r="AF833" s="213"/>
    </row>
    <row r="834" spans="1:32" ht="14.25" customHeight="1">
      <c r="A834" s="209"/>
      <c r="B834" s="209"/>
      <c r="H834" s="208"/>
      <c r="AE834" s="212"/>
      <c r="AF834" s="213"/>
    </row>
    <row r="835" spans="1:32" ht="14.25" customHeight="1">
      <c r="A835" s="209"/>
      <c r="B835" s="209"/>
      <c r="H835" s="208"/>
      <c r="AE835" s="212"/>
      <c r="AF835" s="213"/>
    </row>
    <row r="836" spans="1:32" ht="14.25" customHeight="1">
      <c r="A836" s="209"/>
      <c r="B836" s="209"/>
      <c r="H836" s="208"/>
      <c r="AE836" s="212"/>
      <c r="AF836" s="213"/>
    </row>
    <row r="837" spans="1:32" ht="14.25" customHeight="1">
      <c r="A837" s="209"/>
      <c r="B837" s="209"/>
      <c r="H837" s="208"/>
      <c r="AE837" s="212"/>
      <c r="AF837" s="213"/>
    </row>
    <row r="838" spans="1:32" ht="14.25" customHeight="1">
      <c r="A838" s="209"/>
      <c r="B838" s="209"/>
      <c r="H838" s="208"/>
      <c r="AE838" s="212"/>
      <c r="AF838" s="213"/>
    </row>
    <row r="839" spans="1:32" ht="14.25" customHeight="1">
      <c r="A839" s="209"/>
      <c r="B839" s="209"/>
      <c r="H839" s="208"/>
      <c r="AE839" s="212"/>
      <c r="AF839" s="213"/>
    </row>
    <row r="840" spans="1:32" ht="14.25" customHeight="1">
      <c r="A840" s="209"/>
      <c r="B840" s="209"/>
      <c r="H840" s="208"/>
      <c r="AE840" s="212"/>
      <c r="AF840" s="213"/>
    </row>
    <row r="841" spans="1:32" ht="14.25" customHeight="1">
      <c r="A841" s="209"/>
      <c r="B841" s="209"/>
      <c r="H841" s="208"/>
      <c r="AE841" s="212"/>
      <c r="AF841" s="213"/>
    </row>
    <row r="842" spans="1:32" ht="14.25" customHeight="1">
      <c r="A842" s="209"/>
      <c r="B842" s="209"/>
      <c r="H842" s="208"/>
      <c r="AE842" s="212"/>
      <c r="AF842" s="213"/>
    </row>
    <row r="843" spans="1:32" ht="14.25" customHeight="1">
      <c r="A843" s="209"/>
      <c r="B843" s="209"/>
      <c r="H843" s="208"/>
      <c r="AE843" s="212"/>
      <c r="AF843" s="213"/>
    </row>
    <row r="844" spans="1:32" ht="14.25" customHeight="1">
      <c r="A844" s="209"/>
      <c r="B844" s="209"/>
      <c r="H844" s="208"/>
      <c r="AE844" s="212"/>
      <c r="AF844" s="213"/>
    </row>
    <row r="845" spans="1:32" ht="14.25" customHeight="1">
      <c r="A845" s="209"/>
      <c r="B845" s="209"/>
      <c r="H845" s="208"/>
      <c r="AE845" s="212"/>
      <c r="AF845" s="213"/>
    </row>
    <row r="846" spans="1:32" ht="14.25" customHeight="1">
      <c r="A846" s="209"/>
      <c r="B846" s="209"/>
      <c r="H846" s="208"/>
      <c r="AE846" s="212"/>
      <c r="AF846" s="213"/>
    </row>
    <row r="847" spans="1:32" ht="14.25" customHeight="1">
      <c r="A847" s="209"/>
      <c r="B847" s="209"/>
      <c r="H847" s="208"/>
      <c r="AE847" s="212"/>
      <c r="AF847" s="213"/>
    </row>
    <row r="848" spans="1:32" ht="14.25" customHeight="1">
      <c r="A848" s="209"/>
      <c r="B848" s="209"/>
      <c r="H848" s="208"/>
      <c r="AE848" s="212"/>
      <c r="AF848" s="213"/>
    </row>
    <row r="849" spans="1:32" ht="14.25" customHeight="1">
      <c r="A849" s="209"/>
      <c r="B849" s="209"/>
      <c r="H849" s="208"/>
      <c r="AE849" s="212"/>
      <c r="AF849" s="213"/>
    </row>
    <row r="850" spans="1:32" ht="14.25" customHeight="1">
      <c r="A850" s="209"/>
      <c r="B850" s="209"/>
      <c r="H850" s="208"/>
      <c r="AE850" s="212"/>
      <c r="AF850" s="213"/>
    </row>
    <row r="851" spans="1:32" ht="14.25" customHeight="1">
      <c r="A851" s="209"/>
      <c r="B851" s="209"/>
      <c r="H851" s="208"/>
      <c r="AE851" s="212"/>
      <c r="AF851" s="213"/>
    </row>
    <row r="852" spans="1:32" ht="14.25" customHeight="1">
      <c r="A852" s="209"/>
      <c r="B852" s="209"/>
      <c r="H852" s="208"/>
      <c r="AE852" s="212"/>
      <c r="AF852" s="213"/>
    </row>
    <row r="853" spans="1:32" ht="14.25" customHeight="1">
      <c r="A853" s="209"/>
      <c r="B853" s="209"/>
      <c r="H853" s="208"/>
      <c r="AE853" s="212"/>
      <c r="AF853" s="213"/>
    </row>
    <row r="854" spans="1:32" ht="14.25" customHeight="1">
      <c r="A854" s="209"/>
      <c r="B854" s="209"/>
      <c r="H854" s="208"/>
      <c r="AE854" s="212"/>
      <c r="AF854" s="213"/>
    </row>
    <row r="855" spans="1:32" ht="14.25" customHeight="1">
      <c r="A855" s="209"/>
      <c r="B855" s="209"/>
      <c r="H855" s="208"/>
      <c r="AE855" s="212"/>
      <c r="AF855" s="213"/>
    </row>
    <row r="856" spans="1:32" ht="14.25" customHeight="1">
      <c r="A856" s="209"/>
      <c r="B856" s="209"/>
      <c r="H856" s="208"/>
      <c r="AE856" s="212"/>
      <c r="AF856" s="213"/>
    </row>
    <row r="857" spans="1:32" ht="14.25" customHeight="1">
      <c r="A857" s="209"/>
      <c r="B857" s="209"/>
      <c r="H857" s="208"/>
      <c r="AE857" s="212"/>
      <c r="AF857" s="213"/>
    </row>
    <row r="858" spans="1:32" ht="14.25" customHeight="1">
      <c r="A858" s="209"/>
      <c r="B858" s="209"/>
      <c r="H858" s="208"/>
      <c r="AE858" s="212"/>
      <c r="AF858" s="213"/>
    </row>
    <row r="859" spans="1:32" ht="14.25" customHeight="1">
      <c r="A859" s="209"/>
      <c r="B859" s="209"/>
      <c r="H859" s="208"/>
      <c r="AE859" s="212"/>
      <c r="AF859" s="213"/>
    </row>
    <row r="860" spans="1:32" ht="14.25" customHeight="1">
      <c r="A860" s="209"/>
      <c r="B860" s="209"/>
      <c r="H860" s="208"/>
      <c r="AE860" s="212"/>
      <c r="AF860" s="213"/>
    </row>
    <row r="861" spans="1:32" ht="14.25" customHeight="1">
      <c r="A861" s="209"/>
      <c r="B861" s="209"/>
      <c r="H861" s="208"/>
      <c r="AE861" s="212"/>
      <c r="AF861" s="213"/>
    </row>
    <row r="862" spans="1:32" ht="14.25" customHeight="1">
      <c r="A862" s="209"/>
      <c r="B862" s="209"/>
      <c r="H862" s="208"/>
      <c r="AE862" s="212"/>
      <c r="AF862" s="213"/>
    </row>
    <row r="863" spans="1:32" ht="14.25" customHeight="1">
      <c r="A863" s="209"/>
      <c r="B863" s="209"/>
      <c r="H863" s="208"/>
      <c r="AE863" s="212"/>
      <c r="AF863" s="213"/>
    </row>
    <row r="864" spans="1:32" ht="14.25" customHeight="1">
      <c r="A864" s="209"/>
      <c r="B864" s="209"/>
      <c r="H864" s="208"/>
      <c r="AE864" s="212"/>
      <c r="AF864" s="213"/>
    </row>
    <row r="865" spans="1:32" ht="14.25" customHeight="1">
      <c r="A865" s="209"/>
      <c r="B865" s="209"/>
      <c r="H865" s="208"/>
      <c r="AE865" s="212"/>
      <c r="AF865" s="213"/>
    </row>
    <row r="866" spans="1:32" ht="14.25" customHeight="1">
      <c r="A866" s="209"/>
      <c r="B866" s="209"/>
      <c r="H866" s="208"/>
      <c r="AE866" s="212"/>
      <c r="AF866" s="213"/>
    </row>
    <row r="867" spans="1:32" ht="14.25" customHeight="1">
      <c r="A867" s="209"/>
      <c r="B867" s="209"/>
      <c r="H867" s="208"/>
      <c r="AE867" s="212"/>
      <c r="AF867" s="213"/>
    </row>
    <row r="868" spans="1:32" ht="14.25" customHeight="1">
      <c r="A868" s="209"/>
      <c r="B868" s="209"/>
      <c r="H868" s="208"/>
      <c r="AE868" s="212"/>
      <c r="AF868" s="213"/>
    </row>
    <row r="869" spans="1:32" ht="14.25" customHeight="1">
      <c r="A869" s="209"/>
      <c r="B869" s="209"/>
      <c r="H869" s="208"/>
      <c r="AE869" s="212"/>
      <c r="AF869" s="213"/>
    </row>
    <row r="870" spans="1:32" ht="14.25" customHeight="1">
      <c r="A870" s="209"/>
      <c r="B870" s="209"/>
      <c r="H870" s="208"/>
      <c r="AE870" s="212"/>
      <c r="AF870" s="213"/>
    </row>
    <row r="871" spans="1:32" ht="14.25" customHeight="1">
      <c r="A871" s="209"/>
      <c r="B871" s="209"/>
      <c r="H871" s="208"/>
      <c r="AE871" s="212"/>
      <c r="AF871" s="213"/>
    </row>
    <row r="872" spans="1:32" ht="14.25" customHeight="1">
      <c r="A872" s="209"/>
      <c r="B872" s="209"/>
      <c r="H872" s="208"/>
      <c r="AE872" s="212"/>
      <c r="AF872" s="213"/>
    </row>
    <row r="873" spans="1:32" ht="14.25" customHeight="1">
      <c r="A873" s="209"/>
      <c r="B873" s="209"/>
      <c r="H873" s="208"/>
      <c r="AE873" s="212"/>
      <c r="AF873" s="213"/>
    </row>
    <row r="874" spans="1:32" ht="14.25" customHeight="1">
      <c r="A874" s="209"/>
      <c r="B874" s="209"/>
      <c r="H874" s="208"/>
      <c r="AE874" s="212"/>
      <c r="AF874" s="213"/>
    </row>
    <row r="875" spans="1:32" ht="14.25" customHeight="1">
      <c r="A875" s="209"/>
      <c r="B875" s="209"/>
      <c r="H875" s="208"/>
      <c r="AE875" s="212"/>
      <c r="AF875" s="213"/>
    </row>
    <row r="876" spans="1:32" ht="14.25" customHeight="1">
      <c r="A876" s="209"/>
      <c r="B876" s="209"/>
      <c r="H876" s="208"/>
      <c r="AE876" s="212"/>
      <c r="AF876" s="213"/>
    </row>
    <row r="877" spans="1:32" ht="14.25" customHeight="1">
      <c r="A877" s="209"/>
      <c r="B877" s="209"/>
      <c r="H877" s="208"/>
      <c r="AE877" s="212"/>
      <c r="AF877" s="213"/>
    </row>
    <row r="878" spans="1:32" ht="14.25" customHeight="1">
      <c r="A878" s="209"/>
      <c r="B878" s="209"/>
      <c r="H878" s="208"/>
      <c r="AE878" s="212"/>
      <c r="AF878" s="213"/>
    </row>
    <row r="879" spans="1:32" ht="14.25" customHeight="1">
      <c r="A879" s="209"/>
      <c r="B879" s="209"/>
      <c r="H879" s="208"/>
      <c r="AE879" s="212"/>
      <c r="AF879" s="213"/>
    </row>
    <row r="880" spans="1:32" ht="14.25" customHeight="1">
      <c r="A880" s="209"/>
      <c r="B880" s="209"/>
      <c r="H880" s="208"/>
      <c r="AE880" s="212"/>
      <c r="AF880" s="213"/>
    </row>
    <row r="881" spans="1:32" ht="14.25" customHeight="1">
      <c r="A881" s="209"/>
      <c r="B881" s="209"/>
      <c r="H881" s="208"/>
      <c r="AE881" s="212"/>
      <c r="AF881" s="213"/>
    </row>
    <row r="882" spans="1:32" ht="14.25" customHeight="1">
      <c r="A882" s="209"/>
      <c r="B882" s="209"/>
      <c r="H882" s="208"/>
      <c r="AE882" s="212"/>
      <c r="AF882" s="213"/>
    </row>
    <row r="883" spans="1:32" ht="14.25" customHeight="1">
      <c r="A883" s="209"/>
      <c r="B883" s="209"/>
      <c r="H883" s="208"/>
      <c r="AE883" s="212"/>
      <c r="AF883" s="213"/>
    </row>
    <row r="884" spans="1:32" ht="14.25" customHeight="1">
      <c r="A884" s="209"/>
      <c r="B884" s="209"/>
      <c r="H884" s="208"/>
      <c r="AE884" s="212"/>
      <c r="AF884" s="213"/>
    </row>
    <row r="885" spans="1:32" ht="14.25" customHeight="1">
      <c r="A885" s="209"/>
      <c r="B885" s="209"/>
      <c r="H885" s="208"/>
      <c r="AE885" s="212"/>
      <c r="AF885" s="213"/>
    </row>
    <row r="886" spans="1:32" ht="14.25" customHeight="1">
      <c r="A886" s="209"/>
      <c r="B886" s="209"/>
      <c r="H886" s="208"/>
      <c r="AE886" s="212"/>
      <c r="AF886" s="213"/>
    </row>
    <row r="887" spans="1:32" ht="14.25" customHeight="1">
      <c r="A887" s="209"/>
      <c r="B887" s="209"/>
      <c r="H887" s="208"/>
      <c r="AE887" s="212"/>
      <c r="AF887" s="213"/>
    </row>
    <row r="888" spans="1:32" ht="14.25" customHeight="1">
      <c r="A888" s="209"/>
      <c r="B888" s="209"/>
      <c r="H888" s="208"/>
      <c r="AE888" s="212"/>
      <c r="AF888" s="213"/>
    </row>
    <row r="889" spans="1:32" ht="14.25" customHeight="1">
      <c r="A889" s="209"/>
      <c r="B889" s="209"/>
      <c r="H889" s="208"/>
      <c r="AE889" s="212"/>
      <c r="AF889" s="213"/>
    </row>
    <row r="890" spans="1:32" ht="14.25" customHeight="1">
      <c r="A890" s="209"/>
      <c r="B890" s="209"/>
      <c r="H890" s="208"/>
      <c r="AE890" s="212"/>
      <c r="AF890" s="213"/>
    </row>
    <row r="891" spans="1:32" ht="14.25" customHeight="1">
      <c r="A891" s="209"/>
      <c r="B891" s="209"/>
      <c r="H891" s="208"/>
      <c r="AE891" s="212"/>
      <c r="AF891" s="213"/>
    </row>
    <row r="892" spans="1:32" ht="14.25" customHeight="1">
      <c r="A892" s="209"/>
      <c r="B892" s="209"/>
      <c r="H892" s="208"/>
      <c r="AE892" s="212"/>
      <c r="AF892" s="213"/>
    </row>
    <row r="893" spans="1:32" ht="14.25" customHeight="1">
      <c r="A893" s="209"/>
      <c r="B893" s="209"/>
      <c r="H893" s="208"/>
      <c r="AE893" s="212"/>
      <c r="AF893" s="213"/>
    </row>
    <row r="894" spans="1:32" ht="14.25" customHeight="1">
      <c r="A894" s="209"/>
      <c r="B894" s="209"/>
      <c r="H894" s="208"/>
      <c r="AE894" s="212"/>
      <c r="AF894" s="213"/>
    </row>
    <row r="895" spans="1:32" ht="14.25" customHeight="1">
      <c r="A895" s="209"/>
      <c r="B895" s="209"/>
      <c r="H895" s="208"/>
      <c r="AE895" s="212"/>
      <c r="AF895" s="213"/>
    </row>
    <row r="896" spans="1:32" ht="14.25" customHeight="1">
      <c r="A896" s="209"/>
      <c r="B896" s="209"/>
      <c r="H896" s="208"/>
      <c r="AE896" s="212"/>
      <c r="AF896" s="213"/>
    </row>
    <row r="897" spans="1:32" ht="14.25" customHeight="1">
      <c r="A897" s="209"/>
      <c r="B897" s="209"/>
      <c r="H897" s="208"/>
      <c r="AE897" s="212"/>
      <c r="AF897" s="213"/>
    </row>
    <row r="898" spans="1:32" ht="14.25" customHeight="1">
      <c r="A898" s="209"/>
      <c r="B898" s="209"/>
      <c r="H898" s="208"/>
      <c r="AE898" s="212"/>
      <c r="AF898" s="213"/>
    </row>
    <row r="899" spans="1:32" ht="14.25" customHeight="1">
      <c r="A899" s="209"/>
      <c r="B899" s="209"/>
      <c r="H899" s="208"/>
      <c r="AE899" s="212"/>
      <c r="AF899" s="213"/>
    </row>
    <row r="900" spans="1:32" ht="14.25" customHeight="1">
      <c r="A900" s="209"/>
      <c r="B900" s="209"/>
      <c r="H900" s="208"/>
      <c r="AE900" s="212"/>
      <c r="AF900" s="213"/>
    </row>
    <row r="901" spans="1:32" ht="14.25" customHeight="1">
      <c r="A901" s="209"/>
      <c r="B901" s="209"/>
      <c r="H901" s="208"/>
      <c r="AE901" s="212"/>
      <c r="AF901" s="213"/>
    </row>
    <row r="902" spans="1:32" ht="14.25" customHeight="1">
      <c r="A902" s="209"/>
      <c r="B902" s="209"/>
      <c r="H902" s="208"/>
      <c r="AE902" s="212"/>
      <c r="AF902" s="213"/>
    </row>
    <row r="903" spans="1:32" ht="14.25" customHeight="1">
      <c r="A903" s="209"/>
      <c r="B903" s="209"/>
      <c r="H903" s="208"/>
      <c r="AE903" s="212"/>
      <c r="AF903" s="213"/>
    </row>
    <row r="904" spans="1:32" ht="14.25" customHeight="1">
      <c r="A904" s="209"/>
      <c r="B904" s="209"/>
      <c r="H904" s="208"/>
      <c r="AE904" s="212"/>
      <c r="AF904" s="213"/>
    </row>
    <row r="905" spans="1:32" ht="14.25" customHeight="1">
      <c r="A905" s="209"/>
      <c r="B905" s="209"/>
      <c r="H905" s="208"/>
      <c r="AE905" s="212"/>
      <c r="AF905" s="213"/>
    </row>
    <row r="906" spans="1:32" ht="14.25" customHeight="1">
      <c r="A906" s="209"/>
      <c r="B906" s="209"/>
      <c r="H906" s="208"/>
      <c r="AE906" s="212"/>
      <c r="AF906" s="213"/>
    </row>
    <row r="907" spans="1:32" ht="14.25" customHeight="1">
      <c r="A907" s="209"/>
      <c r="B907" s="209"/>
      <c r="H907" s="208"/>
      <c r="AE907" s="212"/>
      <c r="AF907" s="213"/>
    </row>
    <row r="908" spans="1:32" ht="14.25" customHeight="1">
      <c r="A908" s="209"/>
      <c r="B908" s="209"/>
      <c r="H908" s="208"/>
      <c r="AE908" s="212"/>
      <c r="AF908" s="213"/>
    </row>
    <row r="909" spans="1:32" ht="14.25" customHeight="1">
      <c r="A909" s="209"/>
      <c r="B909" s="209"/>
      <c r="H909" s="208"/>
      <c r="AE909" s="212"/>
      <c r="AF909" s="213"/>
    </row>
    <row r="910" spans="1:32" ht="14.25" customHeight="1">
      <c r="A910" s="209"/>
      <c r="B910" s="209"/>
      <c r="H910" s="208"/>
      <c r="AE910" s="212"/>
      <c r="AF910" s="213"/>
    </row>
    <row r="911" spans="1:32" ht="14.25" customHeight="1">
      <c r="A911" s="209"/>
      <c r="B911" s="209"/>
      <c r="H911" s="208"/>
      <c r="AE911" s="212"/>
      <c r="AF911" s="213"/>
    </row>
    <row r="912" spans="1:32" ht="14.25" customHeight="1">
      <c r="A912" s="209"/>
      <c r="B912" s="209"/>
      <c r="H912" s="208"/>
      <c r="AE912" s="212"/>
      <c r="AF912" s="213"/>
    </row>
    <row r="913" spans="1:32" ht="14.25" customHeight="1">
      <c r="A913" s="209"/>
      <c r="B913" s="209"/>
      <c r="H913" s="208"/>
      <c r="AE913" s="212"/>
      <c r="AF913" s="213"/>
    </row>
    <row r="914" spans="1:32" ht="14.25" customHeight="1">
      <c r="A914" s="209"/>
      <c r="B914" s="209"/>
      <c r="H914" s="208"/>
      <c r="AE914" s="212"/>
      <c r="AF914" s="213"/>
    </row>
    <row r="915" spans="1:32" ht="14.25" customHeight="1">
      <c r="A915" s="209"/>
      <c r="B915" s="209"/>
      <c r="H915" s="208"/>
      <c r="AE915" s="212"/>
      <c r="AF915" s="213"/>
    </row>
    <row r="916" spans="1:32" ht="14.25" customHeight="1">
      <c r="A916" s="209"/>
      <c r="B916" s="209"/>
      <c r="H916" s="208"/>
      <c r="AE916" s="212"/>
      <c r="AF916" s="213"/>
    </row>
    <row r="917" spans="1:32" ht="14.25" customHeight="1">
      <c r="A917" s="209"/>
      <c r="B917" s="209"/>
      <c r="H917" s="208"/>
      <c r="AE917" s="212"/>
      <c r="AF917" s="213"/>
    </row>
    <row r="918" spans="1:32" ht="14.25" customHeight="1">
      <c r="A918" s="209"/>
      <c r="B918" s="209"/>
      <c r="H918" s="208"/>
      <c r="AE918" s="212"/>
      <c r="AF918" s="213"/>
    </row>
    <row r="919" spans="1:32" ht="14.25" customHeight="1">
      <c r="A919" s="209"/>
      <c r="B919" s="209"/>
      <c r="H919" s="208"/>
      <c r="AE919" s="212"/>
      <c r="AF919" s="213"/>
    </row>
    <row r="920" spans="1:32" ht="14.25" customHeight="1">
      <c r="A920" s="209"/>
      <c r="B920" s="209"/>
      <c r="H920" s="208"/>
      <c r="AE920" s="212"/>
      <c r="AF920" s="213"/>
    </row>
    <row r="921" spans="1:32" ht="14.25" customHeight="1">
      <c r="A921" s="209"/>
      <c r="B921" s="209"/>
      <c r="H921" s="208"/>
      <c r="AE921" s="212"/>
      <c r="AF921" s="213"/>
    </row>
    <row r="922" spans="1:32" ht="14.25" customHeight="1">
      <c r="A922" s="209"/>
      <c r="B922" s="209"/>
      <c r="H922" s="208"/>
      <c r="AE922" s="212"/>
      <c r="AF922" s="213"/>
    </row>
    <row r="923" spans="1:32" ht="14.25" customHeight="1">
      <c r="A923" s="209"/>
      <c r="B923" s="209"/>
      <c r="H923" s="208"/>
      <c r="AE923" s="212"/>
      <c r="AF923" s="213"/>
    </row>
    <row r="924" spans="1:32" ht="14.25" customHeight="1">
      <c r="A924" s="209"/>
      <c r="B924" s="209"/>
      <c r="H924" s="208"/>
      <c r="AE924" s="212"/>
      <c r="AF924" s="213"/>
    </row>
    <row r="925" spans="1:32" ht="14.25" customHeight="1">
      <c r="A925" s="209"/>
      <c r="B925" s="209"/>
      <c r="H925" s="208"/>
      <c r="AE925" s="212"/>
      <c r="AF925" s="213"/>
    </row>
    <row r="926" spans="1:32" ht="14.25" customHeight="1">
      <c r="A926" s="209"/>
      <c r="B926" s="209"/>
      <c r="H926" s="208"/>
      <c r="AE926" s="212"/>
      <c r="AF926" s="213"/>
    </row>
    <row r="927" spans="1:32" ht="14.25" customHeight="1">
      <c r="A927" s="209"/>
      <c r="B927" s="209"/>
      <c r="H927" s="208"/>
      <c r="AE927" s="212"/>
      <c r="AF927" s="213"/>
    </row>
    <row r="928" spans="1:32" ht="14.25" customHeight="1">
      <c r="A928" s="209"/>
      <c r="B928" s="209"/>
      <c r="H928" s="208"/>
      <c r="AE928" s="212"/>
      <c r="AF928" s="213"/>
    </row>
    <row r="929" spans="1:32" ht="14.25" customHeight="1">
      <c r="A929" s="209"/>
      <c r="B929" s="209"/>
      <c r="H929" s="208"/>
      <c r="AE929" s="212"/>
      <c r="AF929" s="213"/>
    </row>
    <row r="930" spans="1:32" ht="14.25" customHeight="1">
      <c r="A930" s="209"/>
      <c r="B930" s="209"/>
      <c r="H930" s="208"/>
      <c r="AE930" s="212"/>
      <c r="AF930" s="213"/>
    </row>
    <row r="931" spans="1:32" ht="14.25" customHeight="1">
      <c r="A931" s="209"/>
      <c r="B931" s="209"/>
      <c r="H931" s="208"/>
      <c r="AE931" s="212"/>
      <c r="AF931" s="213"/>
    </row>
    <row r="932" spans="1:32" ht="14.25" customHeight="1">
      <c r="A932" s="209"/>
      <c r="B932" s="209"/>
      <c r="H932" s="208"/>
      <c r="AE932" s="212"/>
      <c r="AF932" s="213"/>
    </row>
    <row r="933" spans="1:32" ht="14.25" customHeight="1">
      <c r="A933" s="209"/>
      <c r="B933" s="209"/>
      <c r="H933" s="208"/>
      <c r="AE933" s="212"/>
      <c r="AF933" s="213"/>
    </row>
    <row r="934" spans="1:32" ht="14.25" customHeight="1">
      <c r="A934" s="209"/>
      <c r="B934" s="209"/>
      <c r="H934" s="208"/>
      <c r="AE934" s="212"/>
      <c r="AF934" s="213"/>
    </row>
    <row r="935" spans="1:32" ht="14.25" customHeight="1">
      <c r="A935" s="209"/>
      <c r="B935" s="209"/>
      <c r="H935" s="208"/>
      <c r="AE935" s="212"/>
      <c r="AF935" s="213"/>
    </row>
    <row r="936" spans="1:32" ht="14.25" customHeight="1">
      <c r="A936" s="209"/>
      <c r="B936" s="209"/>
      <c r="H936" s="208"/>
      <c r="AE936" s="212"/>
      <c r="AF936" s="213"/>
    </row>
    <row r="937" spans="1:32" ht="14.25" customHeight="1">
      <c r="A937" s="209"/>
      <c r="B937" s="209"/>
      <c r="H937" s="208"/>
      <c r="AE937" s="212"/>
      <c r="AF937" s="213"/>
    </row>
    <row r="938" spans="1:32" ht="14.25" customHeight="1">
      <c r="A938" s="209"/>
      <c r="B938" s="209"/>
      <c r="H938" s="208"/>
      <c r="AE938" s="212"/>
      <c r="AF938" s="213"/>
    </row>
    <row r="939" spans="1:32" ht="14.25" customHeight="1">
      <c r="A939" s="209"/>
      <c r="B939" s="209"/>
      <c r="H939" s="208"/>
      <c r="AE939" s="212"/>
      <c r="AF939" s="213"/>
    </row>
    <row r="940" spans="1:32" ht="14.25" customHeight="1">
      <c r="A940" s="209"/>
      <c r="B940" s="209"/>
      <c r="H940" s="208"/>
      <c r="AE940" s="212"/>
      <c r="AF940" s="213"/>
    </row>
    <row r="941" spans="1:32" ht="14.25" customHeight="1">
      <c r="A941" s="209"/>
      <c r="B941" s="209"/>
      <c r="H941" s="208"/>
      <c r="AE941" s="212"/>
      <c r="AF941" s="213"/>
    </row>
    <row r="942" spans="1:32" ht="14.25" customHeight="1">
      <c r="A942" s="209"/>
      <c r="B942" s="209"/>
      <c r="H942" s="208"/>
      <c r="AE942" s="212"/>
      <c r="AF942" s="213"/>
    </row>
    <row r="943" spans="1:32" ht="14.25" customHeight="1">
      <c r="A943" s="209"/>
      <c r="B943" s="209"/>
      <c r="H943" s="208"/>
      <c r="AE943" s="212"/>
      <c r="AF943" s="213"/>
    </row>
    <row r="944" spans="1:32" ht="14.25" customHeight="1">
      <c r="A944" s="209"/>
      <c r="B944" s="209"/>
      <c r="H944" s="208"/>
      <c r="AE944" s="212"/>
      <c r="AF944" s="213"/>
    </row>
    <row r="945" spans="1:32" ht="14.25" customHeight="1">
      <c r="A945" s="209"/>
      <c r="B945" s="209"/>
      <c r="H945" s="208"/>
      <c r="AE945" s="212"/>
      <c r="AF945" s="213"/>
    </row>
    <row r="946" spans="1:32" ht="14.25" customHeight="1">
      <c r="A946" s="209"/>
      <c r="B946" s="209"/>
      <c r="H946" s="208"/>
      <c r="AE946" s="212"/>
      <c r="AF946" s="213"/>
    </row>
    <row r="947" spans="1:32" ht="14.25" customHeight="1">
      <c r="A947" s="209"/>
      <c r="B947" s="209"/>
      <c r="H947" s="208"/>
      <c r="AE947" s="212"/>
      <c r="AF947" s="213"/>
    </row>
    <row r="948" spans="1:32" ht="14.25" customHeight="1">
      <c r="A948" s="209"/>
      <c r="B948" s="209"/>
      <c r="H948" s="208"/>
      <c r="AE948" s="212"/>
      <c r="AF948" s="213"/>
    </row>
    <row r="949" spans="1:32" ht="14.25" customHeight="1">
      <c r="A949" s="209"/>
      <c r="B949" s="209"/>
      <c r="H949" s="208"/>
      <c r="AE949" s="212"/>
      <c r="AF949" s="213"/>
    </row>
    <row r="950" spans="1:32" ht="14.25" customHeight="1">
      <c r="A950" s="209"/>
      <c r="B950" s="209"/>
      <c r="H950" s="208"/>
      <c r="AE950" s="212"/>
      <c r="AF950" s="213"/>
    </row>
    <row r="951" spans="1:32" ht="14.25" customHeight="1">
      <c r="A951" s="209"/>
      <c r="B951" s="209"/>
      <c r="H951" s="208"/>
      <c r="AE951" s="212"/>
      <c r="AF951" s="213"/>
    </row>
    <row r="952" spans="1:32" ht="14.25" customHeight="1">
      <c r="A952" s="209"/>
      <c r="B952" s="209"/>
      <c r="H952" s="208"/>
      <c r="AE952" s="212"/>
      <c r="AF952" s="213"/>
    </row>
    <row r="953" spans="1:32" ht="14.25" customHeight="1">
      <c r="A953" s="209"/>
      <c r="B953" s="209"/>
      <c r="H953" s="208"/>
      <c r="AE953" s="212"/>
      <c r="AF953" s="213"/>
    </row>
    <row r="954" spans="1:32" ht="14.25" customHeight="1">
      <c r="A954" s="209"/>
      <c r="B954" s="209"/>
      <c r="H954" s="208"/>
      <c r="AE954" s="212"/>
      <c r="AF954" s="213"/>
    </row>
    <row r="955" spans="1:32" ht="14.25" customHeight="1">
      <c r="A955" s="209"/>
      <c r="B955" s="209"/>
      <c r="H955" s="208"/>
      <c r="AE955" s="212"/>
      <c r="AF955" s="213"/>
    </row>
    <row r="956" spans="1:32" ht="14.25" customHeight="1">
      <c r="A956" s="209"/>
      <c r="B956" s="209"/>
      <c r="H956" s="208"/>
      <c r="AE956" s="212"/>
      <c r="AF956" s="213"/>
    </row>
    <row r="957" spans="1:32" ht="14.25" customHeight="1">
      <c r="A957" s="209"/>
      <c r="B957" s="209"/>
      <c r="H957" s="208"/>
      <c r="AE957" s="212"/>
      <c r="AF957" s="213"/>
    </row>
    <row r="958" spans="1:32" ht="14.25" customHeight="1">
      <c r="A958" s="209"/>
      <c r="B958" s="209"/>
      <c r="H958" s="208"/>
      <c r="AE958" s="212"/>
      <c r="AF958" s="213"/>
    </row>
    <row r="959" spans="1:32" ht="14.25" customHeight="1">
      <c r="A959" s="209"/>
      <c r="B959" s="209"/>
      <c r="H959" s="208"/>
      <c r="AE959" s="212"/>
      <c r="AF959" s="213"/>
    </row>
    <row r="960" spans="1:32" ht="14.25" customHeight="1">
      <c r="A960" s="209"/>
      <c r="B960" s="209"/>
      <c r="H960" s="208"/>
      <c r="AE960" s="212"/>
      <c r="AF960" s="213"/>
    </row>
    <row r="961" spans="1:32" ht="14.25" customHeight="1">
      <c r="A961" s="209"/>
      <c r="B961" s="209"/>
      <c r="H961" s="208"/>
      <c r="AE961" s="212"/>
      <c r="AF961" s="213"/>
    </row>
    <row r="962" spans="1:32" ht="14.25" customHeight="1">
      <c r="A962" s="209"/>
      <c r="B962" s="209"/>
      <c r="H962" s="208"/>
      <c r="AE962" s="212"/>
      <c r="AF962" s="213"/>
    </row>
    <row r="963" spans="1:32" ht="14.25" customHeight="1">
      <c r="A963" s="209"/>
      <c r="B963" s="209"/>
      <c r="H963" s="208"/>
      <c r="AE963" s="212"/>
      <c r="AF963" s="213"/>
    </row>
    <row r="964" spans="1:32" ht="14.25" customHeight="1">
      <c r="A964" s="209"/>
      <c r="B964" s="209"/>
      <c r="H964" s="208"/>
      <c r="AE964" s="212"/>
      <c r="AF964" s="213"/>
    </row>
    <row r="965" spans="1:32" ht="14.25" customHeight="1">
      <c r="A965" s="209"/>
      <c r="B965" s="209"/>
      <c r="H965" s="208"/>
      <c r="AE965" s="212"/>
      <c r="AF965" s="213"/>
    </row>
    <row r="966" spans="1:32" ht="14.25" customHeight="1">
      <c r="A966" s="209"/>
      <c r="B966" s="209"/>
      <c r="H966" s="208"/>
      <c r="AE966" s="212"/>
      <c r="AF966" s="213"/>
    </row>
    <row r="967" spans="1:32" ht="14.25" customHeight="1">
      <c r="A967" s="209"/>
      <c r="B967" s="209"/>
      <c r="H967" s="208"/>
      <c r="AE967" s="212"/>
      <c r="AF967" s="213"/>
    </row>
    <row r="968" spans="1:32" ht="14.25" customHeight="1">
      <c r="A968" s="209"/>
      <c r="B968" s="209"/>
      <c r="H968" s="208"/>
      <c r="AE968" s="212"/>
      <c r="AF968" s="213"/>
    </row>
    <row r="969" spans="1:32" ht="14.25" customHeight="1">
      <c r="A969" s="209"/>
      <c r="B969" s="209"/>
      <c r="H969" s="208"/>
      <c r="AE969" s="212"/>
      <c r="AF969" s="213"/>
    </row>
    <row r="970" spans="1:32" ht="14.25" customHeight="1">
      <c r="A970" s="209"/>
      <c r="B970" s="209"/>
      <c r="H970" s="208"/>
      <c r="AE970" s="212"/>
      <c r="AF970" s="213"/>
    </row>
    <row r="971" spans="1:32" ht="14.25" customHeight="1">
      <c r="A971" s="209"/>
      <c r="B971" s="209"/>
      <c r="H971" s="208"/>
      <c r="AE971" s="212"/>
      <c r="AF971" s="213"/>
    </row>
    <row r="972" spans="1:32" ht="14.25" customHeight="1">
      <c r="A972" s="209"/>
      <c r="B972" s="209"/>
      <c r="H972" s="208"/>
      <c r="AE972" s="212"/>
      <c r="AF972" s="213"/>
    </row>
    <row r="973" spans="1:32" ht="14.25" customHeight="1">
      <c r="A973" s="209"/>
      <c r="B973" s="209"/>
      <c r="H973" s="208"/>
      <c r="AE973" s="212"/>
      <c r="AF973" s="213"/>
    </row>
    <row r="974" spans="1:32" ht="14.25" customHeight="1">
      <c r="A974" s="209"/>
      <c r="B974" s="209"/>
      <c r="H974" s="208"/>
      <c r="AE974" s="212"/>
      <c r="AF974" s="213"/>
    </row>
    <row r="975" spans="1:32" ht="14.25" customHeight="1">
      <c r="A975" s="209"/>
      <c r="B975" s="209"/>
      <c r="H975" s="208"/>
      <c r="AE975" s="212"/>
      <c r="AF975" s="213"/>
    </row>
    <row r="976" spans="1:32" ht="14.25" customHeight="1">
      <c r="A976" s="209"/>
      <c r="B976" s="209"/>
      <c r="H976" s="208"/>
      <c r="AE976" s="212"/>
      <c r="AF976" s="213"/>
    </row>
    <row r="977" spans="1:32" ht="14.25" customHeight="1">
      <c r="A977" s="209"/>
      <c r="B977" s="209"/>
      <c r="H977" s="208"/>
      <c r="AE977" s="212"/>
      <c r="AF977" s="213"/>
    </row>
    <row r="978" spans="1:32" ht="14.25" customHeight="1">
      <c r="A978" s="209"/>
      <c r="B978" s="209"/>
      <c r="H978" s="208"/>
      <c r="AE978" s="212"/>
      <c r="AF978" s="213"/>
    </row>
    <row r="979" spans="1:32" ht="14.25" customHeight="1">
      <c r="A979" s="209"/>
      <c r="B979" s="209"/>
      <c r="H979" s="208"/>
      <c r="AE979" s="212"/>
      <c r="AF979" s="213"/>
    </row>
    <row r="980" spans="1:32" ht="14.25" customHeight="1">
      <c r="A980" s="209"/>
      <c r="B980" s="209"/>
      <c r="H980" s="208"/>
      <c r="AE980" s="212"/>
      <c r="AF980" s="213"/>
    </row>
    <row r="981" spans="1:32" ht="14.25" customHeight="1">
      <c r="A981" s="209"/>
      <c r="B981" s="209"/>
      <c r="H981" s="208"/>
      <c r="AE981" s="212"/>
      <c r="AF981" s="213"/>
    </row>
    <row r="982" spans="1:32" ht="14.25" customHeight="1">
      <c r="A982" s="209"/>
      <c r="B982" s="209"/>
      <c r="H982" s="208"/>
      <c r="AE982" s="212"/>
      <c r="AF982" s="213"/>
    </row>
    <row r="983" spans="1:32" ht="14.25" customHeight="1">
      <c r="A983" s="209"/>
      <c r="B983" s="209"/>
      <c r="H983" s="208"/>
      <c r="AE983" s="212"/>
      <c r="AF983" s="213"/>
    </row>
    <row r="984" spans="1:32" ht="14.25" customHeight="1">
      <c r="A984" s="209"/>
      <c r="B984" s="209"/>
      <c r="H984" s="208"/>
      <c r="AE984" s="212"/>
      <c r="AF984" s="213"/>
    </row>
    <row r="985" spans="1:32" ht="14.25" customHeight="1">
      <c r="A985" s="209"/>
      <c r="B985" s="209"/>
      <c r="H985" s="208"/>
      <c r="AE985" s="212"/>
      <c r="AF985" s="213"/>
    </row>
    <row r="986" spans="1:32" ht="14.25" customHeight="1">
      <c r="A986" s="209"/>
      <c r="B986" s="209"/>
      <c r="H986" s="208"/>
      <c r="AE986" s="212"/>
      <c r="AF986" s="213"/>
    </row>
    <row r="987" spans="1:32" ht="14.25" customHeight="1">
      <c r="A987" s="209"/>
      <c r="B987" s="209"/>
      <c r="H987" s="208"/>
      <c r="AE987" s="212"/>
      <c r="AF987" s="213"/>
    </row>
    <row r="988" spans="1:32" ht="14.25" customHeight="1">
      <c r="A988" s="209"/>
      <c r="B988" s="209"/>
      <c r="H988" s="208"/>
      <c r="AE988" s="212"/>
      <c r="AF988" s="213"/>
    </row>
    <row r="989" spans="1:32" ht="14.25" customHeight="1">
      <c r="A989" s="209"/>
      <c r="B989" s="209"/>
      <c r="H989" s="208"/>
      <c r="AE989" s="212"/>
      <c r="AF989" s="213"/>
    </row>
    <row r="990" spans="1:32" ht="14.25" customHeight="1">
      <c r="A990" s="209"/>
      <c r="B990" s="209"/>
      <c r="H990" s="208"/>
      <c r="AE990" s="212"/>
      <c r="AF990" s="213"/>
    </row>
    <row r="991" spans="1:32" ht="14.25" customHeight="1">
      <c r="A991" s="209"/>
      <c r="B991" s="209"/>
      <c r="H991" s="208"/>
      <c r="AE991" s="212"/>
      <c r="AF991" s="213"/>
    </row>
    <row r="992" spans="1:32" ht="14.25" customHeight="1">
      <c r="A992" s="209"/>
      <c r="B992" s="209"/>
      <c r="H992" s="208"/>
      <c r="AE992" s="212"/>
      <c r="AF992" s="213"/>
    </row>
    <row r="993" spans="1:32" ht="14.25" customHeight="1">
      <c r="A993" s="209"/>
      <c r="B993" s="209"/>
      <c r="H993" s="208"/>
      <c r="AE993" s="212"/>
      <c r="AF993" s="213"/>
    </row>
    <row r="994" spans="1:32" ht="14.25" customHeight="1">
      <c r="A994" s="209"/>
      <c r="B994" s="209"/>
      <c r="H994" s="208"/>
      <c r="AE994" s="212"/>
      <c r="AF994" s="213"/>
    </row>
    <row r="995" spans="1:32" ht="14.25" customHeight="1">
      <c r="A995" s="209"/>
      <c r="B995" s="209"/>
      <c r="H995" s="208"/>
      <c r="AE995" s="212"/>
      <c r="AF995" s="213"/>
    </row>
    <row r="996" spans="1:32" ht="14.25" customHeight="1">
      <c r="A996" s="209"/>
      <c r="B996" s="209"/>
      <c r="H996" s="208"/>
      <c r="AE996" s="212"/>
      <c r="AF996" s="213"/>
    </row>
    <row r="997" spans="1:32" ht="14.25" customHeight="1">
      <c r="A997" s="209"/>
      <c r="B997" s="209"/>
      <c r="H997" s="208"/>
      <c r="AE997" s="212"/>
      <c r="AF997" s="213"/>
    </row>
    <row r="998" spans="1:32" ht="14.25" customHeight="1">
      <c r="A998" s="209"/>
      <c r="B998" s="209"/>
      <c r="H998" s="208"/>
      <c r="AE998" s="212"/>
      <c r="AF998" s="213"/>
    </row>
    <row r="999" spans="1:32" ht="14.25" customHeight="1">
      <c r="A999" s="209"/>
      <c r="B999" s="209"/>
      <c r="H999" s="208"/>
      <c r="AE999" s="212"/>
      <c r="AF999" s="213"/>
    </row>
    <row r="1000" spans="1:32" ht="14.25" customHeight="1">
      <c r="A1000" s="209"/>
      <c r="B1000" s="209"/>
      <c r="H1000" s="208"/>
      <c r="AE1000" s="212"/>
      <c r="AF1000" s="213"/>
    </row>
    <row r="1001" spans="1:32" ht="14.25" customHeight="1">
      <c r="A1001" s="209"/>
      <c r="B1001" s="209"/>
      <c r="H1001" s="208"/>
      <c r="AE1001" s="212"/>
      <c r="AF1001" s="213"/>
    </row>
    <row r="1002" spans="1:32" ht="14.25" customHeight="1">
      <c r="A1002" s="209"/>
      <c r="B1002" s="209"/>
      <c r="H1002" s="208"/>
      <c r="AE1002" s="212"/>
      <c r="AF1002" s="213"/>
    </row>
    <row r="1003" spans="1:32" ht="14.25" customHeight="1">
      <c r="A1003" s="209"/>
      <c r="B1003" s="209"/>
      <c r="H1003" s="208"/>
      <c r="AE1003" s="212"/>
      <c r="AF1003" s="213"/>
    </row>
    <row r="1004" spans="1:32" ht="14.25" customHeight="1">
      <c r="A1004" s="209"/>
      <c r="B1004" s="209"/>
      <c r="H1004" s="208"/>
      <c r="AE1004" s="212"/>
      <c r="AF1004" s="213"/>
    </row>
    <row r="1005" spans="1:32" ht="14.25" customHeight="1">
      <c r="A1005" s="209"/>
      <c r="B1005" s="209"/>
      <c r="H1005" s="208"/>
      <c r="AE1005" s="212"/>
      <c r="AF1005" s="213"/>
    </row>
    <row r="1006" spans="1:32" ht="14.25" customHeight="1">
      <c r="A1006" s="209"/>
      <c r="B1006" s="209"/>
      <c r="H1006" s="208"/>
      <c r="AE1006" s="212"/>
      <c r="AF1006" s="213"/>
    </row>
    <row r="1007" spans="1:32" ht="14.25" customHeight="1">
      <c r="A1007" s="209"/>
      <c r="B1007" s="209"/>
      <c r="H1007" s="208"/>
      <c r="AE1007" s="212"/>
      <c r="AF1007" s="213"/>
    </row>
    <row r="1008" spans="1:32" ht="14.25" customHeight="1">
      <c r="A1008" s="209"/>
      <c r="B1008" s="209"/>
      <c r="H1008" s="208"/>
      <c r="AE1008" s="212"/>
      <c r="AF1008" s="213"/>
    </row>
  </sheetData>
  <mergeCells count="9">
    <mergeCell ref="A2:C2"/>
    <mergeCell ref="V51:X51"/>
    <mergeCell ref="Z51:AC51"/>
    <mergeCell ref="B50:C50"/>
    <mergeCell ref="B52:C52"/>
    <mergeCell ref="B47:C47"/>
    <mergeCell ref="B48:C48"/>
    <mergeCell ref="B49:C49"/>
    <mergeCell ref="B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2017-2018</vt:lpstr>
      <vt:lpstr>Receipts</vt:lpstr>
      <vt:lpstr>Payments</vt:lpstr>
      <vt:lpstr>Reconciliation</vt:lpstr>
      <vt:lpstr>Budget 2018-2019</vt:lpstr>
      <vt:lpstr>'2017-2018'!Print_Area</vt:lpstr>
      <vt:lpstr>Reconciliation!Print_Area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Chignal Parish Clerk</cp:lastModifiedBy>
  <cp:lastPrinted>2018-04-20T19:16:50Z</cp:lastPrinted>
  <dcterms:created xsi:type="dcterms:W3CDTF">2017-11-01T14:39:59Z</dcterms:created>
  <dcterms:modified xsi:type="dcterms:W3CDTF">2019-11-28T12:06:18Z</dcterms:modified>
</cp:coreProperties>
</file>