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Bank rec May 19" sheetId="1" r:id="rId1"/>
  </sheets>
  <externalReferences>
    <externalReference r:id="rId2"/>
  </externalReferences>
  <definedNames>
    <definedName name="_xlnm.Print_Area" localSheetId="0">'Bank rec May 19'!$A$1:$E$40</definedName>
  </definedNames>
  <calcPr calcId="124519"/>
</workbook>
</file>

<file path=xl/calcChain.xml><?xml version="1.0" encoding="utf-8"?>
<calcChain xmlns="http://schemas.openxmlformats.org/spreadsheetml/2006/main">
  <c r="E39" i="1"/>
  <c r="E28"/>
  <c r="E27"/>
  <c r="E24"/>
  <c r="C14"/>
  <c r="C15" s="1"/>
  <c r="C13"/>
  <c r="A13"/>
  <c r="A15" s="1"/>
  <c r="E15" s="1"/>
  <c r="C10"/>
  <c r="A10"/>
  <c r="A11" s="1"/>
  <c r="C9"/>
  <c r="C11" s="1"/>
  <c r="C17" s="1"/>
  <c r="A17" l="1"/>
  <c r="E11"/>
  <c r="E17" s="1"/>
</calcChain>
</file>

<file path=xl/sharedStrings.xml><?xml version="1.0" encoding="utf-8"?>
<sst xmlns="http://schemas.openxmlformats.org/spreadsheetml/2006/main" count="30" uniqueCount="30">
  <si>
    <t>Blackmore, Hook End and Wyatts Green Parish Council</t>
  </si>
  <si>
    <t>1st April 2019 - 31st May 2019</t>
  </si>
  <si>
    <t>BANK RECONCILIATION</t>
  </si>
  <si>
    <t>Community Bus Account</t>
  </si>
  <si>
    <r>
      <t xml:space="preserve">                     </t>
    </r>
    <r>
      <rPr>
        <b/>
        <u/>
        <sz val="10"/>
        <rFont val="Arial"/>
        <family val="2"/>
      </rPr>
      <t>Parish Accounts</t>
    </r>
  </si>
  <si>
    <t>Brought forward Barclays account</t>
  </si>
  <si>
    <t>Brought forward Unity Trust account</t>
  </si>
  <si>
    <t>Brought forward Santander Business Bond</t>
  </si>
  <si>
    <t>Precept received April  19</t>
  </si>
  <si>
    <t>Received this year</t>
  </si>
  <si>
    <t>Expenditure through Barclays account</t>
  </si>
  <si>
    <t>Expenditure through Unity Trust account</t>
  </si>
  <si>
    <t>Total Funds (brought forward and Income)  less Expenditure to date</t>
  </si>
  <si>
    <t>Made up of :</t>
  </si>
  <si>
    <t>Barclays current account</t>
  </si>
  <si>
    <t>Barclays Business Premium Account</t>
  </si>
  <si>
    <t>Unity Trust Account</t>
  </si>
  <si>
    <t>Santander Business Bond investment</t>
  </si>
  <si>
    <t>Plus banking still to clear- Barclays</t>
  </si>
  <si>
    <t>Plus banking still to clear - Unity</t>
  </si>
  <si>
    <t>Less Outstanding Parish Cheques</t>
  </si>
  <si>
    <t>Total</t>
  </si>
  <si>
    <t>Outstanding Cheques</t>
  </si>
  <si>
    <t>Petty cash</t>
  </si>
  <si>
    <t>Blackmore Primary School swimming pool grant</t>
  </si>
  <si>
    <t>EPFA - entry fee for Best Kept Playing field</t>
  </si>
  <si>
    <t>EPFA - annual subscription</t>
  </si>
  <si>
    <t xml:space="preserve"> </t>
  </si>
  <si>
    <t>Tipps Cross Remembrance Hall -  office rent</t>
  </si>
  <si>
    <t>Blackmore Allotment Association - subscriptions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</si>
</sst>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_-\£* #,##0.00_-;&quot;-£&quot;* #,##0.00_-;_-\£* \-??_-;_-@_-"/>
    <numFmt numFmtId="166" formatCode="\£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@"/>
    </font>
    <font>
      <sz val="10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ill="0" applyBorder="0" applyAlignment="0" applyProtection="0"/>
    <xf numFmtId="0" fontId="2" fillId="0" borderId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72">
    <xf numFmtId="0" fontId="0" fillId="0" borderId="0" xfId="0"/>
    <xf numFmtId="0" fontId="3" fillId="0" borderId="0" xfId="2" applyFont="1" applyFill="1" applyBorder="1" applyAlignment="1"/>
    <xf numFmtId="0" fontId="4" fillId="0" borderId="0" xfId="2" applyFont="1" applyFill="1" applyBorder="1" applyAlignment="1"/>
    <xf numFmtId="0" fontId="2" fillId="0" borderId="0" xfId="2" applyFill="1"/>
    <xf numFmtId="0" fontId="2" fillId="0" borderId="0" xfId="2" applyFill="1" applyAlignment="1"/>
    <xf numFmtId="0" fontId="3" fillId="0" borderId="0" xfId="2" applyFont="1" applyFill="1" applyBorder="1" applyAlignment="1">
      <alignment horizontal="center"/>
    </xf>
    <xf numFmtId="4" fontId="5" fillId="0" borderId="1" xfId="2" applyNumberFormat="1" applyFont="1" applyFill="1" applyBorder="1" applyAlignment="1">
      <alignment horizontal="center" wrapText="1"/>
    </xf>
    <xf numFmtId="0" fontId="2" fillId="0" borderId="0" xfId="2" applyFont="1" applyFill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5" fillId="0" borderId="0" xfId="2" applyNumberFormat="1" applyFont="1" applyFill="1" applyAlignment="1"/>
    <xf numFmtId="4" fontId="2" fillId="0" borderId="0" xfId="2" applyNumberFormat="1" applyFont="1" applyFill="1" applyAlignment="1">
      <alignment horizontal="center"/>
    </xf>
    <xf numFmtId="0" fontId="0" fillId="0" borderId="0" xfId="2" applyFont="1" applyFill="1"/>
    <xf numFmtId="4" fontId="2" fillId="0" borderId="0" xfId="2" applyNumberFormat="1" applyFill="1"/>
    <xf numFmtId="4" fontId="2" fillId="0" borderId="0" xfId="2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center"/>
    </xf>
    <xf numFmtId="4" fontId="2" fillId="0" borderId="0" xfId="2" applyNumberFormat="1" applyFill="1" applyAlignment="1"/>
    <xf numFmtId="4" fontId="0" fillId="0" borderId="0" xfId="2" applyNumberFormat="1" applyFont="1" applyFill="1"/>
    <xf numFmtId="4" fontId="2" fillId="0" borderId="0" xfId="2" applyNumberFormat="1" applyFont="1" applyFill="1" applyBorder="1" applyAlignment="1">
      <alignment horizontal="right" wrapText="1"/>
    </xf>
    <xf numFmtId="4" fontId="2" fillId="0" borderId="1" xfId="2" applyNumberFormat="1" applyFont="1" applyFill="1" applyBorder="1" applyAlignment="1">
      <alignment horizontal="center"/>
    </xf>
    <xf numFmtId="4" fontId="2" fillId="0" borderId="1" xfId="2" applyNumberFormat="1" applyFont="1" applyFill="1" applyBorder="1" applyAlignment="1">
      <alignment horizontal="right"/>
    </xf>
    <xf numFmtId="4" fontId="2" fillId="0" borderId="0" xfId="2" applyNumberFormat="1" applyFill="1" applyAlignment="1">
      <alignment horizontal="center"/>
    </xf>
    <xf numFmtId="4" fontId="2" fillId="0" borderId="0" xfId="2" applyNumberFormat="1" applyFont="1" applyFill="1" applyAlignment="1">
      <alignment horizontal="right"/>
    </xf>
    <xf numFmtId="0" fontId="2" fillId="0" borderId="0" xfId="2"/>
    <xf numFmtId="0" fontId="1" fillId="0" borderId="0" xfId="2" applyFont="1" applyFill="1" applyAlignment="1">
      <alignment horizontal="center"/>
    </xf>
    <xf numFmtId="2" fontId="2" fillId="0" borderId="0" xfId="2" applyNumberFormat="1" applyFont="1" applyFill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0" fontId="2" fillId="0" borderId="0" xfId="2" applyFill="1" applyBorder="1"/>
    <xf numFmtId="4" fontId="2" fillId="0" borderId="2" xfId="2" applyNumberFormat="1" applyFont="1" applyFill="1" applyBorder="1" applyAlignment="1">
      <alignment horizontal="right"/>
    </xf>
    <xf numFmtId="4" fontId="2" fillId="0" borderId="3" xfId="2" applyNumberFormat="1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center"/>
    </xf>
    <xf numFmtId="4" fontId="5" fillId="0" borderId="4" xfId="2" applyNumberFormat="1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 wrapText="1"/>
    </xf>
    <xf numFmtId="4" fontId="5" fillId="0" borderId="4" xfId="2" applyNumberFormat="1" applyFont="1" applyFill="1" applyBorder="1" applyAlignment="1">
      <alignment horizontal="right"/>
    </xf>
    <xf numFmtId="2" fontId="6" fillId="0" borderId="0" xfId="2" applyNumberFormat="1" applyFont="1" applyFill="1" applyBorder="1" applyAlignment="1">
      <alignment horizontal="right"/>
    </xf>
    <xf numFmtId="2" fontId="2" fillId="0" borderId="0" xfId="2" applyNumberFormat="1" applyFill="1" applyAlignment="1"/>
    <xf numFmtId="164" fontId="5" fillId="0" borderId="0" xfId="2" applyNumberFormat="1" applyFont="1" applyFill="1" applyAlignment="1">
      <alignment horizontal="center"/>
    </xf>
    <xf numFmtId="2" fontId="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165" fontId="0" fillId="0" borderId="0" xfId="3" applyNumberFormat="1" applyFont="1" applyFill="1" applyBorder="1" applyAlignment="1" applyProtection="1">
      <alignment horizontal="center"/>
    </xf>
    <xf numFmtId="0" fontId="8" fillId="0" borderId="0" xfId="2" applyFont="1" applyFill="1"/>
    <xf numFmtId="0" fontId="9" fillId="0" borderId="0" xfId="2" applyFont="1" applyFill="1" applyAlignment="1">
      <alignment horizontal="center"/>
    </xf>
    <xf numFmtId="2" fontId="2" fillId="0" borderId="0" xfId="2" applyNumberFormat="1" applyFill="1"/>
    <xf numFmtId="0" fontId="0" fillId="0" borderId="0" xfId="2" applyFont="1" applyFill="1" applyAlignment="1"/>
    <xf numFmtId="166" fontId="2" fillId="0" borderId="0" xfId="2" applyNumberFormat="1" applyFill="1"/>
    <xf numFmtId="2" fontId="7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Alignment="1">
      <alignment horizontal="right"/>
    </xf>
    <xf numFmtId="4" fontId="2" fillId="0" borderId="0" xfId="2" applyNumberFormat="1" applyFont="1" applyFill="1"/>
    <xf numFmtId="0" fontId="5" fillId="0" borderId="1" xfId="2" applyFont="1" applyFill="1" applyBorder="1" applyAlignment="1">
      <alignment horizontal="center" wrapText="1"/>
    </xf>
    <xf numFmtId="4" fontId="6" fillId="0" borderId="0" xfId="2" applyNumberFormat="1" applyFont="1" applyFill="1" applyAlignment="1">
      <alignment horizontal="right"/>
    </xf>
    <xf numFmtId="2" fontId="6" fillId="0" borderId="0" xfId="2" applyNumberFormat="1" applyFont="1" applyFill="1" applyAlignment="1">
      <alignment horizontal="right"/>
    </xf>
    <xf numFmtId="0" fontId="2" fillId="0" borderId="0" xfId="2" applyFill="1" applyAlignment="1">
      <alignment horizontal="center" vertical="top"/>
    </xf>
    <xf numFmtId="3" fontId="2" fillId="0" borderId="0" xfId="2" applyNumberFormat="1" applyFill="1" applyBorder="1" applyAlignment="1">
      <alignment horizontal="left"/>
    </xf>
    <xf numFmtId="2" fontId="2" fillId="0" borderId="0" xfId="2" applyNumberFormat="1" applyFont="1" applyFill="1" applyAlignment="1">
      <alignment vertical="top"/>
    </xf>
    <xf numFmtId="43" fontId="2" fillId="0" borderId="0" xfId="1" applyFill="1" applyBorder="1" applyAlignment="1">
      <alignment horizontal="right" vertical="top"/>
    </xf>
    <xf numFmtId="0" fontId="2" fillId="0" borderId="0" xfId="2" applyFont="1" applyFill="1" applyAlignment="1">
      <alignment horizontal="center" vertical="top"/>
    </xf>
    <xf numFmtId="0" fontId="2" fillId="0" borderId="0" xfId="2" applyFill="1" applyAlignment="1">
      <alignment vertical="top"/>
    </xf>
    <xf numFmtId="0" fontId="2" fillId="0" borderId="0" xfId="2" applyFont="1" applyFill="1" applyAlignment="1">
      <alignment vertical="top"/>
    </xf>
    <xf numFmtId="43" fontId="2" fillId="0" borderId="0" xfId="1" applyFill="1" applyAlignment="1">
      <alignment vertical="top"/>
    </xf>
    <xf numFmtId="0" fontId="2" fillId="0" borderId="0" xfId="2" applyFill="1" applyAlignment="1">
      <alignment horizontal="center"/>
    </xf>
    <xf numFmtId="43" fontId="2" fillId="0" borderId="0" xfId="1" applyFill="1" applyBorder="1" applyAlignment="1">
      <alignment horizontal="right"/>
    </xf>
    <xf numFmtId="1" fontId="2" fillId="0" borderId="0" xfId="2" applyNumberFormat="1" applyFill="1" applyBorder="1" applyAlignment="1">
      <alignment horizontal="center" vertical="top"/>
    </xf>
    <xf numFmtId="3" fontId="2" fillId="0" borderId="0" xfId="2" applyNumberFormat="1" applyFill="1" applyBorder="1" applyAlignment="1">
      <alignment horizontal="left" vertical="top"/>
    </xf>
    <xf numFmtId="2" fontId="2" fillId="0" borderId="0" xfId="2" applyNumberFormat="1" applyFill="1" applyAlignment="1">
      <alignment vertical="top"/>
    </xf>
    <xf numFmtId="0" fontId="10" fillId="0" borderId="0" xfId="2" applyFont="1" applyFill="1" applyAlignment="1">
      <alignment horizontal="center"/>
    </xf>
    <xf numFmtId="2" fontId="2" fillId="0" borderId="0" xfId="2" applyNumberFormat="1" applyFill="1" applyBorder="1" applyAlignment="1">
      <alignment horizontal="right"/>
    </xf>
    <xf numFmtId="4" fontId="10" fillId="0" borderId="0" xfId="2" applyNumberFormat="1" applyFont="1" applyFill="1" applyAlignment="1">
      <alignment horizontal="center"/>
    </xf>
    <xf numFmtId="43" fontId="2" fillId="0" borderId="4" xfId="1" applyFont="1" applyFill="1" applyBorder="1" applyAlignment="1">
      <alignment horizontal="right"/>
    </xf>
  </cellXfs>
  <cellStyles count="5">
    <cellStyle name="Comma" xfId="1" builtinId="3"/>
    <cellStyle name="Currency 2" xfId="3"/>
    <cellStyle name="Currency 2 2" xf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emarie/Documents/Parish/Blackmore%20accs%2019-20/BPC%20May%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enses May 19"/>
      <sheetName val="Income May 19"/>
      <sheetName val="Bank rec May 19"/>
    </sheetNames>
    <sheetDataSet>
      <sheetData sheetId="0">
        <row r="36">
          <cell r="E36">
            <v>7943.82</v>
          </cell>
          <cell r="F36">
            <v>21373.309999999998</v>
          </cell>
          <cell r="V36">
            <v>1559.24</v>
          </cell>
        </row>
      </sheetData>
      <sheetData sheetId="1">
        <row r="119">
          <cell r="J119">
            <v>40250</v>
          </cell>
          <cell r="T119">
            <v>0</v>
          </cell>
        </row>
        <row r="121">
          <cell r="L121">
            <v>17386.649999999994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411111121119"/>
  <dimension ref="A1:N40"/>
  <sheetViews>
    <sheetView tabSelected="1" topLeftCell="A25" zoomScale="130" zoomScaleNormal="130" workbookViewId="0">
      <selection activeCell="B6" sqref="B6"/>
    </sheetView>
  </sheetViews>
  <sheetFormatPr defaultRowHeight="15"/>
  <cols>
    <col min="1" max="1" width="13" style="70" customWidth="1"/>
    <col min="2" max="2" width="38.28515625" style="68" customWidth="1"/>
    <col min="3" max="3" width="11.85546875" style="70" customWidth="1"/>
    <col min="4" max="4" width="1.7109375" style="68" customWidth="1"/>
    <col min="5" max="5" width="12" style="70" customWidth="1"/>
    <col min="6" max="6" width="3.5703125" style="3" hidden="1" customWidth="1"/>
    <col min="7" max="7" width="3.5703125" style="3" customWidth="1"/>
    <col min="8" max="8" width="11" style="4" customWidth="1"/>
    <col min="9" max="9" width="10.140625" style="3" customWidth="1"/>
    <col min="10" max="10" width="9.140625" style="3"/>
    <col min="11" max="11" width="10.7109375" style="3" customWidth="1"/>
    <col min="12" max="16384" width="9.140625" style="3"/>
  </cols>
  <sheetData>
    <row r="1" spans="1:14" ht="20.25">
      <c r="A1" s="1" t="s">
        <v>0</v>
      </c>
      <c r="B1" s="2"/>
      <c r="C1" s="2"/>
      <c r="D1" s="2"/>
      <c r="E1" s="2"/>
    </row>
    <row r="2" spans="1:14" ht="18">
      <c r="A2" s="5" t="s">
        <v>1</v>
      </c>
      <c r="B2" s="5"/>
      <c r="C2" s="5"/>
      <c r="D2" s="5"/>
      <c r="E2" s="5"/>
    </row>
    <row r="3" spans="1:14" ht="18">
      <c r="A3" s="5" t="s">
        <v>2</v>
      </c>
      <c r="B3" s="5"/>
      <c r="C3" s="5"/>
      <c r="D3" s="5"/>
      <c r="E3" s="5"/>
    </row>
    <row r="4" spans="1:14" ht="25.5">
      <c r="A4" s="6" t="s">
        <v>3</v>
      </c>
      <c r="B4" s="7"/>
      <c r="C4" s="8" t="s">
        <v>4</v>
      </c>
      <c r="D4" s="9"/>
      <c r="E4" s="9"/>
    </row>
    <row r="5" spans="1:14">
      <c r="A5" s="10"/>
      <c r="B5" s="7"/>
      <c r="C5" s="10"/>
      <c r="D5" s="7"/>
      <c r="E5" s="10"/>
      <c r="K5" s="11"/>
      <c r="M5" s="12"/>
    </row>
    <row r="6" spans="1:14">
      <c r="A6" s="13">
        <v>7243.32</v>
      </c>
      <c r="B6" s="14" t="s">
        <v>5</v>
      </c>
      <c r="C6" s="15">
        <v>45432.3</v>
      </c>
      <c r="D6" s="16"/>
      <c r="E6" s="10"/>
      <c r="H6" s="17"/>
      <c r="I6" s="18"/>
      <c r="K6" s="12"/>
    </row>
    <row r="7" spans="1:14">
      <c r="A7" s="13"/>
      <c r="B7" s="14" t="s">
        <v>6</v>
      </c>
      <c r="C7" s="15">
        <v>6192.59</v>
      </c>
      <c r="D7" s="16"/>
      <c r="E7" s="10"/>
      <c r="H7" s="17"/>
      <c r="I7" s="18"/>
      <c r="K7" s="12"/>
      <c r="N7" s="12"/>
    </row>
    <row r="8" spans="1:14">
      <c r="A8" s="13"/>
      <c r="B8" s="14" t="s">
        <v>7</v>
      </c>
      <c r="C8" s="15">
        <v>30000</v>
      </c>
      <c r="D8" s="16"/>
      <c r="E8" s="10"/>
      <c r="H8" s="17"/>
      <c r="I8" s="18"/>
      <c r="K8" s="12"/>
    </row>
    <row r="9" spans="1:14">
      <c r="A9" s="13"/>
      <c r="B9" s="14" t="s">
        <v>8</v>
      </c>
      <c r="C9" s="19">
        <f>'[1]Income May 19'!J119</f>
        <v>40250</v>
      </c>
      <c r="D9" s="16"/>
      <c r="E9" s="10"/>
      <c r="I9" s="18"/>
      <c r="K9" s="12"/>
    </row>
    <row r="10" spans="1:14">
      <c r="A10" s="20">
        <f>'[1]Income May 19'!T119</f>
        <v>0</v>
      </c>
      <c r="B10" s="16" t="s">
        <v>9</v>
      </c>
      <c r="C10" s="21">
        <f>'[1]Income May 19'!L121</f>
        <v>17386.649999999994</v>
      </c>
      <c r="D10" s="16"/>
      <c r="E10" s="10"/>
      <c r="H10" s="17"/>
      <c r="I10" s="11"/>
      <c r="J10" s="22"/>
      <c r="K10" s="22"/>
    </row>
    <row r="11" spans="1:14" ht="12.75">
      <c r="A11" s="10">
        <f>SUM(A6:A10)</f>
        <v>7243.32</v>
      </c>
      <c r="B11" s="7"/>
      <c r="C11" s="23">
        <f>SUM(C6:C10)</f>
        <v>139261.53999999998</v>
      </c>
      <c r="D11" s="7"/>
      <c r="E11" s="23">
        <f>A11+C11</f>
        <v>146504.85999999999</v>
      </c>
      <c r="H11" s="17"/>
    </row>
    <row r="12" spans="1:14" ht="12.75">
      <c r="A12" s="10"/>
      <c r="B12" s="7"/>
      <c r="C12" s="10"/>
      <c r="D12" s="7"/>
      <c r="E12" s="23"/>
      <c r="H12" s="24"/>
    </row>
    <row r="13" spans="1:14">
      <c r="A13" s="13">
        <f>'[1]Expenses May 19'!V36</f>
        <v>1559.24</v>
      </c>
      <c r="B13" s="25" t="s">
        <v>10</v>
      </c>
      <c r="C13" s="23">
        <f>'[1]Expenses May 19'!F36-'[1]Expenses May 19'!V36</f>
        <v>19814.069999999996</v>
      </c>
      <c r="D13" s="26"/>
      <c r="E13" s="27"/>
      <c r="H13" s="17"/>
      <c r="I13" s="18"/>
      <c r="K13" s="28"/>
    </row>
    <row r="14" spans="1:14">
      <c r="A14" s="13"/>
      <c r="B14" s="25" t="s">
        <v>11</v>
      </c>
      <c r="C14" s="29">
        <f>'[1]Expenses May 19'!E36</f>
        <v>7943.82</v>
      </c>
      <c r="D14" s="26"/>
      <c r="E14" s="27"/>
      <c r="H14" s="17"/>
      <c r="I14" s="18"/>
      <c r="K14" s="28"/>
    </row>
    <row r="15" spans="1:14">
      <c r="A15" s="30">
        <f>A13</f>
        <v>1559.24</v>
      </c>
      <c r="B15" s="7"/>
      <c r="C15" s="15">
        <f>SUM(C13:C14)</f>
        <v>27757.889999999996</v>
      </c>
      <c r="D15" s="31"/>
      <c r="E15" s="23">
        <f>A15+C15</f>
        <v>29317.129999999997</v>
      </c>
      <c r="H15" s="17"/>
      <c r="I15" s="11"/>
      <c r="K15" s="28"/>
    </row>
    <row r="16" spans="1:14">
      <c r="A16" s="32"/>
      <c r="B16" s="7"/>
      <c r="C16" s="15"/>
      <c r="D16" s="31"/>
      <c r="E16" s="10"/>
      <c r="H16" s="17"/>
      <c r="I16" s="11"/>
      <c r="K16" s="28"/>
    </row>
    <row r="17" spans="1:12" ht="32.25" customHeight="1" thickBot="1">
      <c r="A17" s="33">
        <f>A11-A15</f>
        <v>5684.08</v>
      </c>
      <c r="B17" s="34" t="s">
        <v>12</v>
      </c>
      <c r="C17" s="35">
        <f>C11-C15</f>
        <v>111503.64999999998</v>
      </c>
      <c r="D17" s="36"/>
      <c r="E17" s="35">
        <f>E11-E15</f>
        <v>117187.72999999998</v>
      </c>
      <c r="H17" s="37"/>
      <c r="I17" s="11"/>
      <c r="K17" s="28"/>
    </row>
    <row r="18" spans="1:12" ht="13.5" thickTop="1">
      <c r="A18" s="8"/>
      <c r="B18" s="38"/>
      <c r="C18" s="8"/>
      <c r="D18" s="39"/>
      <c r="E18" s="10"/>
      <c r="H18" s="3"/>
    </row>
    <row r="19" spans="1:12">
      <c r="A19" s="10"/>
      <c r="B19" s="40" t="s">
        <v>13</v>
      </c>
      <c r="C19" s="10"/>
      <c r="D19" s="7"/>
      <c r="E19" s="10"/>
      <c r="K19" s="41"/>
    </row>
    <row r="20" spans="1:12" ht="12.75">
      <c r="A20" s="10"/>
      <c r="B20" s="7" t="s">
        <v>14</v>
      </c>
      <c r="C20" s="23"/>
      <c r="D20" s="26"/>
      <c r="E20" s="23">
        <v>500</v>
      </c>
    </row>
    <row r="21" spans="1:12" ht="13.5">
      <c r="A21" s="10"/>
      <c r="B21" s="7" t="s">
        <v>15</v>
      </c>
      <c r="C21" s="23"/>
      <c r="D21" s="26"/>
      <c r="E21" s="15">
        <v>77661.960000000006</v>
      </c>
      <c r="F21" s="42"/>
      <c r="G21" s="42"/>
    </row>
    <row r="22" spans="1:12" ht="12.75">
      <c r="A22" s="10"/>
      <c r="B22" s="43" t="s">
        <v>16</v>
      </c>
      <c r="C22" s="23"/>
      <c r="D22" s="26"/>
      <c r="E22" s="15">
        <v>10248.77</v>
      </c>
      <c r="K22" s="44"/>
    </row>
    <row r="23" spans="1:12">
      <c r="A23" s="10"/>
      <c r="B23" s="7" t="s">
        <v>17</v>
      </c>
      <c r="C23" s="23"/>
      <c r="D23" s="26"/>
      <c r="E23" s="29">
        <v>30000</v>
      </c>
      <c r="H23" s="45"/>
      <c r="I23" s="11"/>
      <c r="K23" s="44"/>
    </row>
    <row r="24" spans="1:12" ht="12.75">
      <c r="A24" s="10"/>
      <c r="B24" s="7"/>
      <c r="C24" s="15"/>
      <c r="D24" s="31"/>
      <c r="E24" s="15">
        <f>SUM(E20:E23)</f>
        <v>118410.73000000001</v>
      </c>
      <c r="K24" s="44"/>
    </row>
    <row r="25" spans="1:12">
      <c r="A25" s="10"/>
      <c r="B25" s="25" t="s">
        <v>18</v>
      </c>
      <c r="C25" s="15"/>
      <c r="D25" s="31"/>
      <c r="E25" s="15">
        <v>0</v>
      </c>
      <c r="F25" s="46"/>
      <c r="G25" s="46"/>
    </row>
    <row r="26" spans="1:12">
      <c r="A26" s="10"/>
      <c r="B26" s="25" t="s">
        <v>19</v>
      </c>
      <c r="C26" s="15"/>
      <c r="D26" s="31"/>
      <c r="E26" s="15">
        <v>0</v>
      </c>
      <c r="F26" s="46"/>
      <c r="G26" s="46"/>
    </row>
    <row r="27" spans="1:12" ht="12.75">
      <c r="A27" s="10"/>
      <c r="B27" s="7" t="s">
        <v>20</v>
      </c>
      <c r="C27" s="27"/>
      <c r="D27" s="47"/>
      <c r="E27" s="15">
        <f>E39</f>
        <v>1223</v>
      </c>
      <c r="F27" s="46"/>
      <c r="G27" s="46"/>
    </row>
    <row r="28" spans="1:12" ht="13.5" thickBot="1">
      <c r="A28" s="10"/>
      <c r="B28" s="40" t="s">
        <v>21</v>
      </c>
      <c r="C28" s="48"/>
      <c r="D28" s="49"/>
      <c r="E28" s="35">
        <f>SUM(E24+E25+E26-E27)</f>
        <v>117187.73000000001</v>
      </c>
    </row>
    <row r="29" spans="1:12" ht="13.5" thickTop="1">
      <c r="A29" s="50"/>
      <c r="B29" s="49"/>
      <c r="C29" s="48"/>
      <c r="D29" s="49"/>
      <c r="E29" s="10"/>
      <c r="F29" s="46"/>
      <c r="G29" s="46"/>
      <c r="H29" s="17"/>
    </row>
    <row r="30" spans="1:12" ht="12.75">
      <c r="A30" s="51"/>
      <c r="B30" s="52" t="s">
        <v>22</v>
      </c>
      <c r="C30" s="53"/>
      <c r="D30" s="54"/>
      <c r="E30" s="10"/>
    </row>
    <row r="31" spans="1:12" ht="12.75">
      <c r="A31" s="55"/>
      <c r="B31" s="56"/>
      <c r="C31" s="57"/>
      <c r="D31" s="57"/>
      <c r="E31" s="58"/>
      <c r="I31" s="4"/>
      <c r="J31" s="4"/>
      <c r="K31" s="4"/>
      <c r="L31" s="4"/>
    </row>
    <row r="32" spans="1:12" ht="12.75">
      <c r="A32" s="59">
        <v>203222</v>
      </c>
      <c r="B32" s="60" t="s">
        <v>23</v>
      </c>
      <c r="C32" s="61"/>
      <c r="D32" s="57"/>
      <c r="E32" s="62">
        <v>75</v>
      </c>
      <c r="I32" s="4"/>
      <c r="J32" s="4"/>
      <c r="K32" s="4"/>
      <c r="L32" s="4"/>
    </row>
    <row r="33" spans="1:12" ht="12.75">
      <c r="A33" s="63">
        <v>203226</v>
      </c>
      <c r="B33" s="56" t="s">
        <v>24</v>
      </c>
      <c r="C33" s="44"/>
      <c r="D33" s="57"/>
      <c r="E33" s="64">
        <v>750</v>
      </c>
      <c r="I33" s="4"/>
      <c r="J33" s="4"/>
      <c r="K33" s="4"/>
      <c r="L33" s="4"/>
    </row>
    <row r="34" spans="1:12" ht="12.75">
      <c r="A34" s="65">
        <v>203235</v>
      </c>
      <c r="B34" s="66" t="s">
        <v>25</v>
      </c>
      <c r="C34" s="57"/>
      <c r="D34" s="57"/>
      <c r="E34" s="58">
        <v>10</v>
      </c>
      <c r="I34" s="4"/>
      <c r="J34" s="4"/>
      <c r="K34" s="4"/>
      <c r="L34" s="4"/>
    </row>
    <row r="35" spans="1:12" ht="12.75">
      <c r="A35" s="59">
        <v>203236</v>
      </c>
      <c r="B35" s="66" t="s">
        <v>26</v>
      </c>
      <c r="C35" s="67" t="s">
        <v>27</v>
      </c>
      <c r="D35" s="57"/>
      <c r="E35" s="58">
        <v>30</v>
      </c>
      <c r="I35" s="4"/>
      <c r="J35" s="4"/>
      <c r="K35" s="4"/>
      <c r="L35" s="4"/>
    </row>
    <row r="36" spans="1:12" ht="12.75" customHeight="1">
      <c r="A36" s="63">
        <v>203242</v>
      </c>
      <c r="B36" s="56" t="s">
        <v>28</v>
      </c>
      <c r="C36" s="44"/>
      <c r="E36" s="31">
        <v>250</v>
      </c>
      <c r="I36" s="4"/>
      <c r="J36" s="4"/>
      <c r="K36" s="4"/>
      <c r="L36" s="4"/>
    </row>
    <row r="37" spans="1:12" ht="12.75" customHeight="1">
      <c r="A37" s="65">
        <v>203244</v>
      </c>
      <c r="B37" s="56" t="s">
        <v>29</v>
      </c>
      <c r="C37" s="44"/>
      <c r="E37" s="69">
        <v>108</v>
      </c>
      <c r="I37" s="4"/>
      <c r="J37" s="4"/>
      <c r="K37" s="4"/>
      <c r="L37" s="4"/>
    </row>
    <row r="38" spans="1:12" ht="12.75">
      <c r="A38" s="59"/>
      <c r="B38" s="56"/>
      <c r="C38" s="57"/>
      <c r="D38" s="57"/>
      <c r="E38" s="58"/>
      <c r="I38" s="4"/>
      <c r="J38" s="4"/>
      <c r="K38" s="4"/>
      <c r="L38" s="4"/>
    </row>
    <row r="39" spans="1:12" ht="15.75" thickBot="1">
      <c r="E39" s="71">
        <f>SUM(E31:E38)</f>
        <v>1223</v>
      </c>
    </row>
    <row r="40" spans="1:12" ht="15.75" thickTop="1"/>
  </sheetData>
  <sheetProtection selectLockedCells="1" selectUnlockedCells="1"/>
  <mergeCells count="3">
    <mergeCell ref="A2:E2"/>
    <mergeCell ref="A3:E3"/>
    <mergeCell ref="J10:K10"/>
  </mergeCells>
  <pageMargins left="0.98" right="0.23622047244094491" top="0.78740157480314965" bottom="0.78740157480314965" header="0.51181102362204722" footer="0.51181102362204722"/>
  <pageSetup paperSize="9" scale="1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 May 19</vt:lpstr>
      <vt:lpstr>'Bank rec May 19'!Print_Area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Rosemarie</dc:creator>
  <cp:lastModifiedBy>Rosemarie</cp:lastModifiedBy>
  <dcterms:created xsi:type="dcterms:W3CDTF">2019-06-14T12:04:18Z</dcterms:created>
  <dcterms:modified xsi:type="dcterms:W3CDTF">2019-06-14T12:05:17Z</dcterms:modified>
</cp:coreProperties>
</file>