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16" firstSheet="1" activeTab="4"/>
  </bookViews>
  <sheets>
    <sheet name="VAT 1-4-21 to 31-3-2022" sheetId="1" r:id="rId1"/>
    <sheet name="Expenditure 21-22" sheetId="2" r:id="rId2"/>
    <sheet name="Budget Workings 2022-23" sheetId="3" r:id="rId3"/>
    <sheet name="Receipts 21-22" sheetId="4" r:id="rId4"/>
    <sheet name="Bank Reconciliation 21-22" sheetId="5" r:id="rId5"/>
    <sheet name="Ayletts Account Info" sheetId="6" r:id="rId6"/>
    <sheet name="Monthly Payments" sheetId="7" r:id="rId7"/>
  </sheets>
  <definedNames>
    <definedName name="Excel_BuiltIn_Print_Area" localSheetId="4">'Bank Reconciliation 21-22'!$A$1:$G$37</definedName>
    <definedName name="Excel_BuiltIn_Print_Area" localSheetId="1">'Expenditure 21-22'!$B$1:$AB$11</definedName>
    <definedName name="Excel_BuiltIn_Print_Area" localSheetId="6">'Monthly Payments'!#REF!</definedName>
    <definedName name="Excel_BuiltIn_Print_Area" localSheetId="3">'Receipts 21-22'!$A$1:$J$13</definedName>
    <definedName name="_xlnm.Print_Area" localSheetId="4">'Bank Reconciliation 21-22'!$A$1:$G$37</definedName>
    <definedName name="_xlnm.Print_Area" localSheetId="1">'Expenditure 21-22'!$A$1:$I$71</definedName>
    <definedName name="_xlnm.Print_Area" localSheetId="6">'Monthly Payments'!$A$96:$H$104</definedName>
    <definedName name="_xlnm.Print_Area" localSheetId="3">'Receipts 21-22'!$A$1:$J$13</definedName>
    <definedName name="_xlnm.Print_Area" localSheetId="0">'VAT 1-4-21 to 31-3-2022'!$A$1:$H$20</definedName>
  </definedNames>
  <calcPr fullCalcOnLoad="1"/>
</workbook>
</file>

<file path=xl/sharedStrings.xml><?xml version="1.0" encoding="utf-8"?>
<sst xmlns="http://schemas.openxmlformats.org/spreadsheetml/2006/main" count="924" uniqueCount="315">
  <si>
    <t>DATE</t>
  </si>
  <si>
    <t>REFERENCE</t>
  </si>
  <si>
    <t>PAYEE</t>
  </si>
  <si>
    <t>DESCRIPTION</t>
  </si>
  <si>
    <t>Date</t>
  </si>
  <si>
    <t>Cheque No</t>
  </si>
  <si>
    <t>Payee</t>
  </si>
  <si>
    <t>Description</t>
  </si>
  <si>
    <t>Clerks Office All</t>
  </si>
  <si>
    <t>Admin- expenses</t>
  </si>
  <si>
    <t xml:space="preserve">Audit fees        </t>
  </si>
  <si>
    <t>Water Chgs.</t>
  </si>
  <si>
    <t xml:space="preserve">Affil. fees  </t>
  </si>
  <si>
    <t>Donations (S137)</t>
  </si>
  <si>
    <t>Village Hall Rent/Elec</t>
  </si>
  <si>
    <t>Ins.</t>
  </si>
  <si>
    <t xml:space="preserve">Training </t>
  </si>
  <si>
    <t>Grass Cutting</t>
  </si>
  <si>
    <t>Parish Projects</t>
  </si>
  <si>
    <t>WILLIAM AYLETT MONEY  (Dengie)</t>
  </si>
  <si>
    <t>VAT</t>
  </si>
  <si>
    <t>Reconciled</t>
  </si>
  <si>
    <t xml:space="preserve">Total of budget headings </t>
  </si>
  <si>
    <t xml:space="preserve"> </t>
  </si>
  <si>
    <t>ORIGIN</t>
  </si>
  <si>
    <t>BALANCES</t>
  </si>
  <si>
    <t>PRECEPT</t>
  </si>
  <si>
    <t xml:space="preserve">OTHER RECEIPTS </t>
  </si>
  <si>
    <t>AYLETTS</t>
  </si>
  <si>
    <t xml:space="preserve">INTEREST </t>
  </si>
  <si>
    <t>VAT REFUND</t>
  </si>
  <si>
    <t>TOTAL</t>
  </si>
  <si>
    <t>RUNNING TOTAL</t>
  </si>
  <si>
    <t>Balance carried fwd</t>
  </si>
  <si>
    <t>BANK</t>
  </si>
  <si>
    <t xml:space="preserve">Community account no. 80925519 </t>
  </si>
  <si>
    <t>Business Premium account no. 80950459</t>
  </si>
  <si>
    <t>Bank Account Total</t>
  </si>
  <si>
    <t>Precept</t>
  </si>
  <si>
    <t>VAT refund</t>
  </si>
  <si>
    <t>Bank Interest</t>
  </si>
  <si>
    <t xml:space="preserve">William Ayletts </t>
  </si>
  <si>
    <t>William Ayletts money (Asheldham &amp; Dengie)</t>
  </si>
  <si>
    <t xml:space="preserve">income less expenditure as at </t>
  </si>
  <si>
    <t>Next Election expected - 2023</t>
  </si>
  <si>
    <t>Signed:</t>
  </si>
  <si>
    <t>Date:</t>
  </si>
  <si>
    <t xml:space="preserve">Clerk’s salary/Tax </t>
  </si>
  <si>
    <t>Elections Yr 2</t>
  </si>
  <si>
    <t>Traffic Calming/ Trucam</t>
  </si>
  <si>
    <t>Increase to allow for increase in fuel prices going forward.</t>
  </si>
  <si>
    <t>Ayletts Charity</t>
  </si>
  <si>
    <t>Balance</t>
  </si>
  <si>
    <t xml:space="preserve">Payment from Trustees </t>
  </si>
  <si>
    <t>Total in fund</t>
  </si>
  <si>
    <t xml:space="preserve">Payment to Dengie </t>
  </si>
  <si>
    <t>Balance remaining for Asheldham</t>
  </si>
  <si>
    <t>Cheque</t>
  </si>
  <si>
    <t>Payment to Village Hall</t>
  </si>
  <si>
    <t>Received frm trustees</t>
  </si>
  <si>
    <t>Payment to Dengie</t>
  </si>
  <si>
    <t>balance carried forward</t>
  </si>
  <si>
    <t>Received from trustees</t>
  </si>
  <si>
    <t>bill payment</t>
  </si>
  <si>
    <t>ARA</t>
  </si>
  <si>
    <t>Receipt</t>
  </si>
  <si>
    <t>Payment to Dengie Thomas Sym</t>
  </si>
  <si>
    <t>Cheque-101414</t>
  </si>
  <si>
    <t>Other Receipts</t>
  </si>
  <si>
    <t>Net Amount</t>
  </si>
  <si>
    <t>Gross Amount</t>
  </si>
  <si>
    <t>Main Website admin costs</t>
  </si>
  <si>
    <t xml:space="preserve">Contgcy/defibexpenses. </t>
  </si>
  <si>
    <t>Total Amount of Payment</t>
  </si>
  <si>
    <t>FOLIO</t>
  </si>
  <si>
    <t>Expenditure 2020-21</t>
  </si>
  <si>
    <t>Election reserves - 2019 &amp; 2020 Yr One &amp; Two</t>
  </si>
  <si>
    <t>Uncleared receipts</t>
  </si>
  <si>
    <t>Sufficient for this year and allowing for increase going forward.</t>
  </si>
  <si>
    <t>This amt is sufficient at the moment.  Clerk due to obtain 3 quotes to ensure best practice.</t>
  </si>
  <si>
    <t>VAT NUMBER</t>
  </si>
  <si>
    <t>Wray Bros</t>
  </si>
  <si>
    <t>Black bag hoop holders</t>
  </si>
  <si>
    <t>21/22-001</t>
  </si>
  <si>
    <t>Method of Payment</t>
  </si>
  <si>
    <t>Bill Payment</t>
  </si>
  <si>
    <t xml:space="preserve"> EALC</t>
  </si>
  <si>
    <t>Affiliation Fee NALC/EALC</t>
  </si>
  <si>
    <t>21/22/002</t>
  </si>
  <si>
    <t>Sarah Sayer</t>
  </si>
  <si>
    <t>Salary</t>
  </si>
  <si>
    <t>21/22/003</t>
  </si>
  <si>
    <t>Expenses</t>
  </si>
  <si>
    <t>21/22/004</t>
  </si>
  <si>
    <t>April zoom</t>
  </si>
  <si>
    <t>less overpayment</t>
  </si>
  <si>
    <t>21/22/005</t>
  </si>
  <si>
    <t>21/22/006</t>
  </si>
  <si>
    <t>21/22/007</t>
  </si>
  <si>
    <t>21/22/008</t>
  </si>
  <si>
    <t>21/22/009</t>
  </si>
  <si>
    <t>21/22/010</t>
  </si>
  <si>
    <t>HMRC</t>
  </si>
  <si>
    <t>Tax Mth 2</t>
  </si>
  <si>
    <t>Zoom</t>
  </si>
  <si>
    <t>Data Protection</t>
  </si>
  <si>
    <t>Annual GDPR</t>
  </si>
  <si>
    <t>Wave</t>
  </si>
  <si>
    <t>Cemetary water Keelings Road</t>
  </si>
  <si>
    <t>y</t>
  </si>
  <si>
    <t>Income - 2021-22</t>
  </si>
  <si>
    <t>Balance c/f 1st April 2021</t>
  </si>
  <si>
    <t>21-22</t>
  </si>
  <si>
    <t>Total income 2021-22</t>
  </si>
  <si>
    <t>001/21-22</t>
  </si>
  <si>
    <t>002/21-22</t>
  </si>
  <si>
    <t>003/21-22</t>
  </si>
  <si>
    <t>004/21-22</t>
  </si>
  <si>
    <t>005/21-22</t>
  </si>
  <si>
    <t>006/21-22</t>
  </si>
  <si>
    <t>227/21-22</t>
  </si>
  <si>
    <t>008/21-22</t>
  </si>
  <si>
    <t>009/21-22</t>
  </si>
  <si>
    <t>010/21-22</t>
  </si>
  <si>
    <t>011/21-22</t>
  </si>
  <si>
    <t>012/21-22</t>
  </si>
  <si>
    <t>Auditing Solutions</t>
  </si>
  <si>
    <t>Internal Audit</t>
  </si>
  <si>
    <t>013/21-22</t>
  </si>
  <si>
    <t>014/21-22</t>
  </si>
  <si>
    <t>015/21-22</t>
  </si>
  <si>
    <t>Tax Mth 3 - tax refund</t>
  </si>
  <si>
    <t>016/21-22</t>
  </si>
  <si>
    <t>017/21-22</t>
  </si>
  <si>
    <t>018/21-22</t>
  </si>
  <si>
    <t>019/21-22</t>
  </si>
  <si>
    <t>20/21-22</t>
  </si>
  <si>
    <t>Tax Mth 4</t>
  </si>
  <si>
    <t>Salary Mth 4</t>
  </si>
  <si>
    <t>Expenses Mth 4</t>
  </si>
  <si>
    <t>Zoom July</t>
  </si>
  <si>
    <t>Zoom - June</t>
  </si>
  <si>
    <t>Zoom May</t>
  </si>
  <si>
    <t>SLCC</t>
  </si>
  <si>
    <t>Annual membership / by 3 £48.00 each. Steeple/Stow maries to be invoiced.</t>
  </si>
  <si>
    <t xml:space="preserve">Interest </t>
  </si>
  <si>
    <t>BUDGET</t>
  </si>
  <si>
    <t>21/21-22</t>
  </si>
  <si>
    <t>22/21-22</t>
  </si>
  <si>
    <t>23/21-22</t>
  </si>
  <si>
    <t>Salary Mth 5</t>
  </si>
  <si>
    <t>Expenses Mth 5</t>
  </si>
  <si>
    <t>Tax Mth 5</t>
  </si>
  <si>
    <t>`</t>
  </si>
  <si>
    <t>24/21-22</t>
  </si>
  <si>
    <t>Salary Mth 6</t>
  </si>
  <si>
    <t>Expenses Mth 6</t>
  </si>
  <si>
    <t>Zoom Aug 21</t>
  </si>
  <si>
    <t>25/21-22</t>
  </si>
  <si>
    <t>26/21-22</t>
  </si>
  <si>
    <t>27-21-22</t>
  </si>
  <si>
    <t>28-21-22</t>
  </si>
  <si>
    <t>Ayletts</t>
  </si>
  <si>
    <t>Stow Maries share of SLCc</t>
  </si>
  <si>
    <t xml:space="preserve">Payment </t>
  </si>
  <si>
    <t>Dengie Thomas Sympson</t>
  </si>
  <si>
    <t>Tax Mth 6 plus £1.00 from Mth 4</t>
  </si>
  <si>
    <t>Annual membership / by 2 £64.50 each. Steeple/Stow maries to be invoiced.</t>
  </si>
  <si>
    <t>EALC</t>
  </si>
  <si>
    <t>Planning Training</t>
  </si>
  <si>
    <t xml:space="preserve">Remaining usable funds </t>
  </si>
  <si>
    <t>Stow Maries SLCC annual fee share received</t>
  </si>
  <si>
    <t>Thomas Sympson</t>
  </si>
  <si>
    <t>Annual Share</t>
  </si>
  <si>
    <t>Zoom Sept 21</t>
  </si>
  <si>
    <t>29/21-22</t>
  </si>
  <si>
    <t>30/21-22</t>
  </si>
  <si>
    <t>31/21-22</t>
  </si>
  <si>
    <t>32/21-22</t>
  </si>
  <si>
    <t>33/21-22</t>
  </si>
  <si>
    <t>34/21-22</t>
  </si>
  <si>
    <t xml:space="preserve">Tax Mth 7 </t>
  </si>
  <si>
    <t>Expenses Mth 7</t>
  </si>
  <si>
    <t>Salary Mth 7</t>
  </si>
  <si>
    <t xml:space="preserve">Print Name:  </t>
  </si>
  <si>
    <t>Tax refund</t>
  </si>
  <si>
    <t>Budget 2021/22</t>
  </si>
  <si>
    <t>Recommended 2022-23</t>
  </si>
  <si>
    <t>Anticipated balance remaining as at 31/3/2022</t>
  </si>
  <si>
    <t>PROJECTED AMT NEEDED TO END MARCH 2022</t>
  </si>
  <si>
    <t>AMOUNT REMAINING TO 31/3/2022</t>
  </si>
  <si>
    <t>No need to increase as increased during 2021.</t>
  </si>
  <si>
    <t>This amount is sufficent and can leave the same.  Looks as if we went over the budget but this was due to Auditor advising that where subscriptions were shared with other Parishes they should be shown as a receipts and not a negative on the expenditure.</t>
  </si>
  <si>
    <t>Increase by £20.00 to allow for increase in fuel and expenses</t>
  </si>
  <si>
    <t>Cllr Training should be doubled to take into account the traning that is being discussed and new councillors.</t>
  </si>
  <si>
    <t>This reflects 4 years of reserves to build up for 2023 elections.</t>
  </si>
  <si>
    <t>.</t>
  </si>
  <si>
    <t>SEP/OCT 2021</t>
  </si>
  <si>
    <t>Zoom Oct 21</t>
  </si>
  <si>
    <t>36/21-22</t>
  </si>
  <si>
    <t>35/21-22</t>
  </si>
  <si>
    <t>37/21-22</t>
  </si>
  <si>
    <t>38/21-22</t>
  </si>
  <si>
    <t>39/21-22</t>
  </si>
  <si>
    <t>Salary Mth 8</t>
  </si>
  <si>
    <t>Expenses Mth 8</t>
  </si>
  <si>
    <t>Tax Mth 8</t>
  </si>
  <si>
    <t>Zoom Nov 21</t>
  </si>
  <si>
    <t>AMOUNT SPENT TO 31/10/2021</t>
  </si>
  <si>
    <t>Essex County Council Highways</t>
  </si>
  <si>
    <t>Devolution Pilot Grant</t>
  </si>
  <si>
    <t>Devolution Grant ECC</t>
  </si>
  <si>
    <t>Keelings Cemetery Water</t>
  </si>
  <si>
    <t>40/21-22</t>
  </si>
  <si>
    <t>CHQ No. 100416</t>
  </si>
  <si>
    <t>Royal British Legion</t>
  </si>
  <si>
    <t>Poppy Wreath &amp; donation</t>
  </si>
  <si>
    <t>Chq No. 100416</t>
  </si>
  <si>
    <t>Rec'd</t>
  </si>
  <si>
    <t>less overpayment on previous mths zoom</t>
  </si>
  <si>
    <t>Slight increase allowing for  an increment due on 1st April 2022 from SCP point 9 to point 10 which at the current rate will be £11.08 at 5 hours per week over 52 weeks = £2880.80. Budget figure allows a little for any extra hours that may be needed.</t>
  </si>
  <si>
    <t>In keeping with Clerks hourly rate however, 1 hour per month is not sufficient and was agreed before to be 1.5 hours per mth £11.08 x 18 (1.5 hrs per month).</t>
  </si>
  <si>
    <t>Website maintenance costs</t>
  </si>
  <si>
    <t xml:space="preserve"> Increase found to  be necessary due to travel expenses to notice board and printer cartridges. </t>
  </si>
  <si>
    <t>As PC used a professional auditor, £170.00 has been allowed to cover the annual costs and as we now complete a Exemption Certificate it is considered prudent to engage an outside company.</t>
  </si>
  <si>
    <t>Highways Projects</t>
  </si>
  <si>
    <t>Defibrillator -pads/battery etc</t>
  </si>
  <si>
    <t>Have decreased as can build reserve and also have undertaking from Mr. Fluker to pay for the costs relating to replacement pads for next four years. Also need to build a reserve to replace the battery which has a shelf life of about 5 years.</t>
  </si>
  <si>
    <t>Emergency Reserves</t>
  </si>
  <si>
    <t>T</t>
  </si>
  <si>
    <t>This is an amount required by the auditor to be  between 3-6 months running costs for the Parish Council for emergencies. £1546 is approx 3 months costs.</t>
  </si>
  <si>
    <t xml:space="preserve">Advisable to leave the same to cover any projects that might be in the pipeline/possible contribution to the Dengie Village Sign by way of insurance and paying for Highways licences.   Also includes Queens Platinum day  celebrations funds </t>
  </si>
  <si>
    <t>As no points of safety have been identified this item could be used for some other form of traffic calming - deposit for a SID or to use towards planters for the piece of parish land that is having problem with parking or utilise to bolster the £1000 devolution pilot grant.</t>
  </si>
  <si>
    <t>This includes the Annual British Legion Wreath donation of £40.00 Also usually make a contribution to Essex Air Ambulance.</t>
  </si>
  <si>
    <t>Ayletts - we receive in a cheque each year that is split between the two parishes.  It is showing a negative figure as a payment was not sent last year.</t>
  </si>
  <si>
    <t>Increase in the annual budget antipated to be about £2614</t>
  </si>
  <si>
    <t>41/21-22</t>
  </si>
  <si>
    <t>42/21-22</t>
  </si>
  <si>
    <t>43/21-22</t>
  </si>
  <si>
    <t>44/21-22</t>
  </si>
  <si>
    <t>45/21-22</t>
  </si>
  <si>
    <t>Expenses Mth 9</t>
  </si>
  <si>
    <t>Tax Mth 9</t>
  </si>
  <si>
    <t>Zoom Dec 21</t>
  </si>
  <si>
    <t>MSJ Garwood</t>
  </si>
  <si>
    <t>Annual Grass Cutting Inv No. 5612</t>
  </si>
  <si>
    <t>Annual Grass Cutting</t>
  </si>
  <si>
    <t>TOTAL DECEMBER 2021</t>
  </si>
  <si>
    <t xml:space="preserve">Salary Mth 9 </t>
  </si>
  <si>
    <t>Salary Mth 10</t>
  </si>
  <si>
    <t>Expenses Mth 10</t>
  </si>
  <si>
    <t>Tax Mth 10</t>
  </si>
  <si>
    <t>Zoom Jan 2022</t>
  </si>
  <si>
    <t>46/21-22</t>
  </si>
  <si>
    <t>47/21-22</t>
  </si>
  <si>
    <t>48/21/-22</t>
  </si>
  <si>
    <t>49/21-22</t>
  </si>
  <si>
    <t>Salary Mth 11</t>
  </si>
  <si>
    <t>Expenses Mth 11</t>
  </si>
  <si>
    <t>Zoom Feb 2022</t>
  </si>
  <si>
    <t>50/21-22</t>
  </si>
  <si>
    <t>51/21-22</t>
  </si>
  <si>
    <t>52/21-22</t>
  </si>
  <si>
    <t>53/21-22</t>
  </si>
  <si>
    <t>Salary Mth 9</t>
  </si>
  <si>
    <t>Zoom Jan 22</t>
  </si>
  <si>
    <t>TOTAL JANUARY 2022</t>
  </si>
  <si>
    <t>Salary Mth 12</t>
  </si>
  <si>
    <t>Expenses Mth 12</t>
  </si>
  <si>
    <t>TOTAL MARCH 2022</t>
  </si>
  <si>
    <t>54/21-22</t>
  </si>
  <si>
    <t>Climate Crisis Conf 27/1/22</t>
  </si>
  <si>
    <t>55/21-22</t>
  </si>
  <si>
    <t>56/21-22</t>
  </si>
  <si>
    <t>57/21-22</t>
  </si>
  <si>
    <t>58/21-22</t>
  </si>
  <si>
    <t>Zoom March 2022</t>
  </si>
  <si>
    <t>59/21-22</t>
  </si>
  <si>
    <t>60/21-22</t>
  </si>
  <si>
    <t>61/21-22</t>
  </si>
  <si>
    <t>62/21-22</t>
  </si>
  <si>
    <t>Zurich Municipal</t>
  </si>
  <si>
    <t>Annual Insurance</t>
  </si>
  <si>
    <t>Jaf Graphics/S Sayer</t>
  </si>
  <si>
    <t>Horse safety sign</t>
  </si>
  <si>
    <t>Devolution Scheme Grant</t>
  </si>
  <si>
    <t>UK Sign Shop/S Sayer</t>
  </si>
  <si>
    <t>No Parking Sign</t>
  </si>
  <si>
    <t>Tax Refund</t>
  </si>
  <si>
    <t>Horse safety signs</t>
  </si>
  <si>
    <t>Poppy Wreath &amp; Donation</t>
  </si>
  <si>
    <t>TOTAL BUDGET  USED</t>
  </si>
  <si>
    <t>TOTAL BUDGET REMAINING</t>
  </si>
  <si>
    <t xml:space="preserve">832 6364 29 </t>
  </si>
  <si>
    <t>102 60200 47</t>
  </si>
  <si>
    <t>414 7500 76</t>
  </si>
  <si>
    <t>847 0792 01</t>
  </si>
  <si>
    <t>204 622 209</t>
  </si>
  <si>
    <t>405 8752 45</t>
  </si>
  <si>
    <t>31st March 2022</t>
  </si>
  <si>
    <t>Payments cleared up to and including 31/03/2022</t>
  </si>
  <si>
    <t>Training for previous year unpaid</t>
  </si>
  <si>
    <t>TOTAL FEBRUARY 2022</t>
  </si>
  <si>
    <t>STILL OUTSTANDING</t>
  </si>
  <si>
    <t>Zoom Sep 21</t>
  </si>
  <si>
    <t>Tax Mth 6</t>
  </si>
  <si>
    <t>Back pay for tax</t>
  </si>
  <si>
    <t xml:space="preserve">Salary Mth 10 </t>
  </si>
  <si>
    <t>tax paid twice</t>
  </si>
  <si>
    <t>Tax ref paid twice</t>
  </si>
  <si>
    <t>30a/21-22</t>
  </si>
  <si>
    <t>tax refund over payment</t>
  </si>
  <si>
    <t>n</t>
  </si>
  <si>
    <t>Chair Person</t>
  </si>
  <si>
    <t xml:space="preserve">payment not made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</si>
</sst>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
    <numFmt numFmtId="165" formatCode="d/m/yy;@"/>
    <numFmt numFmtId="166" formatCode="\£#,##0.00;[Red]&quot;-£&quot;#,##0.00"/>
    <numFmt numFmtId="167" formatCode="_-\£* #,##0.00_-;&quot;-£&quot;* #,##0.00_-;_-\£* \-??_-;_-@_-"/>
    <numFmt numFmtId="168" formatCode="[$-809]dd\ mmmm\ yyyy"/>
    <numFmt numFmtId="169" formatCode="dd/mm/yyyy;@"/>
    <numFmt numFmtId="170" formatCode="&quot;£&quot;#,##0.00"/>
    <numFmt numFmtId="171" formatCode="[$-F800]dddd\,\ mmmm\ dd\,\ yyyy"/>
  </numFmts>
  <fonts count="31">
    <font>
      <sz val="10"/>
      <name val="Arial"/>
      <family val="0"/>
    </font>
    <font>
      <b/>
      <sz val="12"/>
      <name val="Arial"/>
      <family val="2"/>
    </font>
    <font>
      <sz val="12"/>
      <name val="Arial"/>
      <family val="2"/>
    </font>
    <font>
      <sz val="11"/>
      <name val="Arial"/>
      <family val="2"/>
    </font>
    <font>
      <b/>
      <sz val="11"/>
      <name val="Arial"/>
      <family val="2"/>
    </font>
    <font>
      <b/>
      <u val="single"/>
      <sz val="11"/>
      <name val="Arial"/>
      <family val="2"/>
    </font>
    <font>
      <sz val="11"/>
      <color indexed="10"/>
      <name val="Arial"/>
      <family val="2"/>
    </font>
    <font>
      <b/>
      <sz val="11"/>
      <color indexed="8"/>
      <name val="Arial"/>
      <family val="2"/>
    </font>
    <font>
      <b/>
      <sz val="11"/>
      <color indexed="10"/>
      <name val="Arial"/>
      <family val="2"/>
    </font>
    <font>
      <sz val="14"/>
      <name val="Arial"/>
      <family val="2"/>
    </font>
    <font>
      <b/>
      <sz val="14"/>
      <name val="Arial"/>
      <family val="2"/>
    </font>
    <font>
      <u val="single"/>
      <sz val="14"/>
      <name val="Arial"/>
      <family val="2"/>
    </font>
    <font>
      <b/>
      <u val="single"/>
      <sz val="14"/>
      <name val="Arial"/>
      <family val="2"/>
    </font>
    <font>
      <sz val="8"/>
      <name val="Arial"/>
      <family val="0"/>
    </font>
    <font>
      <b/>
      <sz val="20"/>
      <name val="Arial"/>
      <family val="2"/>
    </font>
    <font>
      <b/>
      <sz val="20"/>
      <color indexed="10"/>
      <name val="Arial"/>
      <family val="2"/>
    </font>
    <font>
      <sz val="20"/>
      <name val="Arial"/>
      <family val="2"/>
    </font>
    <font>
      <b/>
      <sz val="12"/>
      <color indexed="10"/>
      <name val="Arial"/>
      <family val="0"/>
    </font>
    <font>
      <b/>
      <sz val="10"/>
      <name val="Calibri"/>
      <family val="2"/>
    </font>
    <font>
      <u val="single"/>
      <sz val="10"/>
      <color indexed="12"/>
      <name val="Arial"/>
      <family val="0"/>
    </font>
    <font>
      <u val="single"/>
      <sz val="10"/>
      <color indexed="36"/>
      <name val="Arial"/>
      <family val="0"/>
    </font>
    <font>
      <b/>
      <sz val="12"/>
      <color indexed="8"/>
      <name val="Arial"/>
      <family val="2"/>
    </font>
    <font>
      <b/>
      <sz val="14"/>
      <color indexed="8"/>
      <name val="Arial"/>
      <family val="2"/>
    </font>
    <font>
      <b/>
      <sz val="11"/>
      <name val="Calibri"/>
      <family val="2"/>
    </font>
    <font>
      <b/>
      <sz val="20"/>
      <color indexed="48"/>
      <name val="Arial"/>
      <family val="2"/>
    </font>
    <font>
      <b/>
      <sz val="20"/>
      <color indexed="8"/>
      <name val="Arial"/>
      <family val="2"/>
    </font>
    <font>
      <b/>
      <sz val="16"/>
      <name val="Arial"/>
      <family val="2"/>
    </font>
    <font>
      <b/>
      <sz val="14"/>
      <color indexed="46"/>
      <name val="Arial"/>
      <family val="2"/>
    </font>
    <font>
      <sz val="11"/>
      <name val="Calibri"/>
      <family val="2"/>
    </font>
    <font>
      <sz val="10"/>
      <name val="Calibri"/>
      <family val="2"/>
    </font>
    <font>
      <b/>
      <sz val="12"/>
      <name val="Calibri"/>
      <family val="2"/>
    </font>
  </fonts>
  <fills count="28">
    <fill>
      <patternFill/>
    </fill>
    <fill>
      <patternFill patternType="gray125"/>
    </fill>
    <fill>
      <patternFill patternType="solid">
        <fgColor indexed="42"/>
        <bgColor indexed="64"/>
      </patternFill>
    </fill>
    <fill>
      <patternFill patternType="solid">
        <fgColor indexed="46"/>
        <bgColor indexed="64"/>
      </patternFill>
    </fill>
    <fill>
      <patternFill patternType="solid">
        <fgColor indexed="14"/>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45"/>
        <bgColor indexed="64"/>
      </patternFill>
    </fill>
    <fill>
      <patternFill patternType="solid">
        <fgColor indexed="13"/>
        <bgColor indexed="64"/>
      </patternFill>
    </fill>
    <fill>
      <patternFill patternType="solid">
        <fgColor indexed="15"/>
        <bgColor indexed="64"/>
      </patternFill>
    </fill>
    <fill>
      <patternFill patternType="solid">
        <fgColor indexed="15"/>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1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1"/>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11">
    <border>
      <left/>
      <right/>
      <top/>
      <bottom/>
      <diagonal/>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double">
        <color indexed="8"/>
      </bottom>
    </border>
    <border>
      <left style="thick">
        <color indexed="8"/>
      </left>
      <right style="thick">
        <color indexed="8"/>
      </right>
      <top style="thick">
        <color indexed="8"/>
      </top>
      <bottom style="thick">
        <color indexed="8"/>
      </bottom>
    </border>
    <border>
      <left style="medium"/>
      <right style="medium"/>
      <top style="medium"/>
      <bottom style="medium"/>
    </border>
    <border>
      <left style="medium"/>
      <right style="medium"/>
      <top style="medium"/>
      <bottom>
        <color indexed="63"/>
      </bottom>
    </border>
    <border>
      <left style="thick">
        <color indexed="8"/>
      </left>
      <right style="thick">
        <color indexed="8"/>
      </right>
      <top style="thick">
        <color indexed="8"/>
      </top>
      <bottom>
        <color indexed="63"/>
      </bottom>
    </border>
    <border>
      <left style="thick"/>
      <right style="thick"/>
      <top style="thick"/>
      <bottom style="thick"/>
    </border>
    <border>
      <left style="mediumDashDotDot"/>
      <right style="mediumDashDotDot"/>
      <top style="mediumDashDotDot"/>
      <bottom style="mediumDashDotDot"/>
    </border>
    <border>
      <left style="medium">
        <color indexed="8"/>
      </left>
      <right style="medium">
        <color indexed="8"/>
      </right>
      <top style="medium">
        <color indexed="8"/>
      </top>
      <bottom>
        <color indexed="63"/>
      </botto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7" fontId="0" fillId="0" borderId="0" applyFill="0" applyBorder="0" applyAlignment="0" applyProtection="0"/>
    <xf numFmtId="42" fontId="0" fillId="0" borderId="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9" fontId="0" fillId="0" borderId="0" applyFill="0" applyBorder="0" applyAlignment="0" applyProtection="0"/>
  </cellStyleXfs>
  <cellXfs count="329">
    <xf numFmtId="0" fontId="0" fillId="0" borderId="0" xfId="0" applyAlignment="1">
      <alignment/>
    </xf>
    <xf numFmtId="165" fontId="1" fillId="0" borderId="1" xfId="0" applyNumberFormat="1" applyFont="1" applyBorder="1" applyAlignment="1">
      <alignment/>
    </xf>
    <xf numFmtId="1" fontId="1" fillId="0" borderId="1" xfId="0" applyNumberFormat="1" applyFont="1" applyBorder="1" applyAlignment="1">
      <alignment/>
    </xf>
    <xf numFmtId="165" fontId="1" fillId="0" borderId="1" xfId="0" applyNumberFormat="1" applyFont="1" applyBorder="1" applyAlignment="1">
      <alignment wrapText="1"/>
    </xf>
    <xf numFmtId="165" fontId="1" fillId="0" borderId="1" xfId="0" applyNumberFormat="1" applyFont="1" applyBorder="1" applyAlignment="1">
      <alignment wrapText="1"/>
    </xf>
    <xf numFmtId="0" fontId="1" fillId="0" borderId="1" xfId="0" applyFont="1" applyBorder="1" applyAlignment="1">
      <alignment/>
    </xf>
    <xf numFmtId="164" fontId="1" fillId="2" borderId="1" xfId="0" applyNumberFormat="1" applyFont="1" applyFill="1" applyBorder="1" applyAlignment="1">
      <alignment horizontal="center" wrapText="1"/>
    </xf>
    <xf numFmtId="1" fontId="1" fillId="2" borderId="1" xfId="0" applyNumberFormat="1" applyFont="1" applyFill="1" applyBorder="1" applyAlignment="1">
      <alignment horizontal="center" wrapText="1"/>
    </xf>
    <xf numFmtId="0" fontId="1" fillId="2" borderId="1" xfId="0" applyFont="1" applyFill="1" applyBorder="1" applyAlignment="1">
      <alignment horizontal="center" wrapText="1"/>
    </xf>
    <xf numFmtId="0" fontId="2" fillId="0" borderId="0" xfId="0" applyFont="1" applyAlignment="1">
      <alignment/>
    </xf>
    <xf numFmtId="0" fontId="1" fillId="0" borderId="0" xfId="0" applyFont="1" applyAlignment="1">
      <alignment/>
    </xf>
    <xf numFmtId="0" fontId="2" fillId="3" borderId="0" xfId="0" applyFont="1" applyFill="1" applyAlignment="1">
      <alignment/>
    </xf>
    <xf numFmtId="0" fontId="2" fillId="0" borderId="1" xfId="0" applyFont="1" applyBorder="1" applyAlignment="1">
      <alignment/>
    </xf>
    <xf numFmtId="167" fontId="2" fillId="0" borderId="1" xfId="17" applyFont="1" applyFill="1" applyBorder="1" applyAlignment="1" applyProtection="1">
      <alignment horizontal="left"/>
      <protection/>
    </xf>
    <xf numFmtId="167" fontId="1" fillId="0" borderId="1" xfId="17" applyFont="1" applyFill="1" applyBorder="1" applyAlignment="1" applyProtection="1">
      <alignment horizontal="left"/>
      <protection/>
    </xf>
    <xf numFmtId="14" fontId="2" fillId="0" borderId="0" xfId="0" applyNumberFormat="1" applyFont="1" applyBorder="1" applyAlignment="1">
      <alignment/>
    </xf>
    <xf numFmtId="0" fontId="2" fillId="0" borderId="0" xfId="0" applyFont="1" applyBorder="1" applyAlignment="1">
      <alignment/>
    </xf>
    <xf numFmtId="167" fontId="2" fillId="0" borderId="0" xfId="17" applyFont="1" applyFill="1" applyBorder="1" applyAlignment="1" applyProtection="1">
      <alignment horizontal="left"/>
      <protection/>
    </xf>
    <xf numFmtId="167" fontId="1" fillId="0" borderId="0" xfId="17" applyFont="1" applyFill="1" applyBorder="1" applyAlignment="1" applyProtection="1">
      <alignment horizontal="left"/>
      <protection/>
    </xf>
    <xf numFmtId="167" fontId="2" fillId="0" borderId="0" xfId="0" applyNumberFormat="1" applyFont="1" applyAlignment="1">
      <alignment/>
    </xf>
    <xf numFmtId="0" fontId="3" fillId="0" borderId="1" xfId="0" applyFont="1" applyBorder="1" applyAlignment="1">
      <alignment/>
    </xf>
    <xf numFmtId="0" fontId="3" fillId="0" borderId="1" xfId="0" applyFont="1" applyBorder="1" applyAlignment="1">
      <alignment horizontal="right"/>
    </xf>
    <xf numFmtId="14" fontId="3" fillId="0" borderId="1" xfId="0" applyNumberFormat="1" applyFont="1" applyBorder="1" applyAlignment="1">
      <alignment/>
    </xf>
    <xf numFmtId="0" fontId="4" fillId="0" borderId="1" xfId="0" applyFont="1" applyBorder="1" applyAlignment="1">
      <alignment/>
    </xf>
    <xf numFmtId="0" fontId="5" fillId="0" borderId="1" xfId="0" applyFont="1" applyBorder="1" applyAlignment="1">
      <alignment/>
    </xf>
    <xf numFmtId="14" fontId="1" fillId="0" borderId="1" xfId="0" applyNumberFormat="1" applyFont="1" applyBorder="1" applyAlignment="1">
      <alignment/>
    </xf>
    <xf numFmtId="0" fontId="5" fillId="0" borderId="1" xfId="0" applyFont="1" applyFill="1" applyBorder="1" applyAlignment="1">
      <alignment horizontal="right"/>
    </xf>
    <xf numFmtId="14" fontId="4" fillId="0" borderId="1" xfId="0" applyNumberFormat="1" applyFont="1" applyBorder="1" applyAlignment="1">
      <alignment horizontal="left"/>
    </xf>
    <xf numFmtId="0" fontId="6" fillId="0" borderId="1" xfId="0" applyFont="1" applyBorder="1" applyAlignment="1">
      <alignment/>
    </xf>
    <xf numFmtId="0" fontId="7" fillId="0" borderId="1" xfId="0" applyFont="1" applyBorder="1" applyAlignment="1">
      <alignment/>
    </xf>
    <xf numFmtId="0" fontId="8" fillId="0" borderId="1" xfId="0" applyFont="1" applyBorder="1" applyAlignment="1">
      <alignment/>
    </xf>
    <xf numFmtId="14" fontId="4" fillId="0" borderId="1" xfId="0" applyNumberFormat="1" applyFont="1" applyBorder="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9" fillId="0" borderId="0" xfId="0" applyFont="1" applyAlignment="1">
      <alignment horizontal="right"/>
    </xf>
    <xf numFmtId="14" fontId="9" fillId="0" borderId="0" xfId="0" applyNumberFormat="1" applyFont="1" applyAlignment="1">
      <alignment/>
    </xf>
    <xf numFmtId="0" fontId="12" fillId="0" borderId="0" xfId="0" applyFont="1" applyAlignment="1">
      <alignment horizontal="right"/>
    </xf>
    <xf numFmtId="0" fontId="9" fillId="0" borderId="2" xfId="0" applyFont="1" applyBorder="1" applyAlignment="1">
      <alignment horizontal="right"/>
    </xf>
    <xf numFmtId="0" fontId="9" fillId="0" borderId="0" xfId="0" applyFont="1" applyFill="1" applyBorder="1" applyAlignment="1">
      <alignment horizontal="right"/>
    </xf>
    <xf numFmtId="4" fontId="9" fillId="0" borderId="0" xfId="0" applyNumberFormat="1" applyFont="1" applyAlignment="1">
      <alignment/>
    </xf>
    <xf numFmtId="0" fontId="9" fillId="4" borderId="0" xfId="0" applyFont="1" applyFill="1" applyAlignment="1">
      <alignment/>
    </xf>
    <xf numFmtId="0" fontId="10" fillId="4" borderId="0" xfId="0" applyFont="1" applyFill="1" applyAlignment="1">
      <alignment/>
    </xf>
    <xf numFmtId="0" fontId="9" fillId="2" borderId="0" xfId="0" applyFont="1" applyFill="1" applyAlignment="1">
      <alignment/>
    </xf>
    <xf numFmtId="0" fontId="10" fillId="2" borderId="0" xfId="0" applyFont="1" applyFill="1" applyAlignment="1">
      <alignment/>
    </xf>
    <xf numFmtId="2" fontId="9" fillId="2" borderId="0" xfId="0" applyNumberFormat="1" applyFont="1" applyFill="1" applyAlignment="1">
      <alignment/>
    </xf>
    <xf numFmtId="0" fontId="9" fillId="5" borderId="0" xfId="0" applyFont="1" applyFill="1" applyAlignment="1">
      <alignment/>
    </xf>
    <xf numFmtId="0" fontId="10" fillId="5" borderId="0" xfId="0" applyFont="1" applyFill="1" applyAlignment="1">
      <alignment/>
    </xf>
    <xf numFmtId="166" fontId="9" fillId="0" borderId="0" xfId="0" applyNumberFormat="1" applyFont="1" applyAlignment="1">
      <alignment/>
    </xf>
    <xf numFmtId="0" fontId="9" fillId="6" borderId="0" xfId="0" applyFont="1" applyFill="1" applyAlignment="1">
      <alignment/>
    </xf>
    <xf numFmtId="0" fontId="10" fillId="6" borderId="0" xfId="0" applyFont="1" applyFill="1" applyAlignment="1">
      <alignment/>
    </xf>
    <xf numFmtId="166" fontId="9" fillId="6" borderId="0" xfId="0" applyNumberFormat="1" applyFont="1" applyFill="1" applyAlignment="1">
      <alignment/>
    </xf>
    <xf numFmtId="0" fontId="9" fillId="7" borderId="0" xfId="0" applyFont="1" applyFill="1" applyAlignment="1">
      <alignment/>
    </xf>
    <xf numFmtId="0" fontId="10" fillId="7" borderId="0" xfId="0" applyFont="1" applyFill="1" applyAlignment="1">
      <alignment/>
    </xf>
    <xf numFmtId="166" fontId="9" fillId="7" borderId="0" xfId="0" applyNumberFormat="1" applyFont="1" applyFill="1" applyAlignment="1">
      <alignment/>
    </xf>
    <xf numFmtId="0" fontId="9" fillId="8" borderId="0" xfId="0" applyFont="1" applyFill="1" applyAlignment="1">
      <alignment/>
    </xf>
    <xf numFmtId="0" fontId="10" fillId="8" borderId="0" xfId="0" applyFont="1" applyFill="1" applyAlignment="1">
      <alignment/>
    </xf>
    <xf numFmtId="166" fontId="9" fillId="8" borderId="0" xfId="0" applyNumberFormat="1" applyFont="1" applyFill="1" applyAlignment="1">
      <alignment/>
    </xf>
    <xf numFmtId="0" fontId="10" fillId="2" borderId="3" xfId="0" applyFont="1" applyFill="1" applyBorder="1" applyAlignment="1">
      <alignment horizontal="center" wrapText="1"/>
    </xf>
    <xf numFmtId="14" fontId="2" fillId="0" borderId="1" xfId="0" applyNumberFormat="1" applyFont="1" applyFill="1" applyBorder="1" applyAlignment="1">
      <alignment/>
    </xf>
    <xf numFmtId="0" fontId="1" fillId="0" borderId="1" xfId="0" applyFont="1" applyFill="1" applyBorder="1" applyAlignment="1">
      <alignment/>
    </xf>
    <xf numFmtId="0" fontId="2" fillId="0" borderId="1" xfId="0" applyFont="1" applyFill="1" applyBorder="1" applyAlignment="1">
      <alignment/>
    </xf>
    <xf numFmtId="0" fontId="10" fillId="9" borderId="0" xfId="0" applyFont="1" applyFill="1" applyBorder="1" applyAlignment="1">
      <alignment horizontal="center" wrapText="1"/>
    </xf>
    <xf numFmtId="0" fontId="1" fillId="10" borderId="1" xfId="0" applyFont="1" applyFill="1" applyBorder="1" applyAlignment="1">
      <alignment horizontal="center" wrapText="1"/>
    </xf>
    <xf numFmtId="0" fontId="1" fillId="11" borderId="1" xfId="0" applyFont="1" applyFill="1" applyBorder="1" applyAlignment="1">
      <alignment horizontal="center"/>
    </xf>
    <xf numFmtId="0" fontId="9" fillId="0" borderId="0" xfId="0" applyFont="1" applyFill="1" applyAlignment="1">
      <alignment/>
    </xf>
    <xf numFmtId="170" fontId="1" fillId="2" borderId="0" xfId="0" applyNumberFormat="1" applyFont="1" applyFill="1" applyBorder="1" applyAlignment="1">
      <alignment horizontal="center" wrapText="1"/>
    </xf>
    <xf numFmtId="170" fontId="1" fillId="0" borderId="1" xfId="0" applyNumberFormat="1" applyFont="1" applyBorder="1" applyAlignment="1">
      <alignment wrapText="1"/>
    </xf>
    <xf numFmtId="0" fontId="2" fillId="0" borderId="0" xfId="0" applyFont="1" applyAlignment="1">
      <alignment textRotation="180"/>
    </xf>
    <xf numFmtId="0" fontId="1" fillId="0" borderId="0" xfId="0" applyFont="1" applyAlignment="1">
      <alignment horizontal="center"/>
    </xf>
    <xf numFmtId="0" fontId="1" fillId="12" borderId="1" xfId="0" applyFont="1" applyFill="1" applyBorder="1" applyAlignment="1">
      <alignment/>
    </xf>
    <xf numFmtId="0" fontId="14" fillId="13" borderId="4" xfId="0" applyFont="1" applyFill="1" applyBorder="1" applyAlignment="1">
      <alignment/>
    </xf>
    <xf numFmtId="0" fontId="14" fillId="13" borderId="5" xfId="0" applyFont="1" applyFill="1" applyBorder="1" applyAlignment="1">
      <alignment/>
    </xf>
    <xf numFmtId="0" fontId="10" fillId="2" borderId="6" xfId="0" applyFont="1" applyFill="1" applyBorder="1" applyAlignment="1">
      <alignment horizontal="center" wrapText="1"/>
    </xf>
    <xf numFmtId="0" fontId="10" fillId="14" borderId="6" xfId="0" applyFont="1" applyFill="1" applyBorder="1" applyAlignment="1">
      <alignment horizontal="center" wrapText="1"/>
    </xf>
    <xf numFmtId="0" fontId="16" fillId="0" borderId="7" xfId="0" applyFont="1" applyBorder="1" applyAlignment="1">
      <alignment/>
    </xf>
    <xf numFmtId="0" fontId="14" fillId="0" borderId="7" xfId="0" applyFont="1" applyBorder="1" applyAlignment="1">
      <alignment wrapText="1"/>
    </xf>
    <xf numFmtId="0" fontId="1" fillId="13" borderId="1" xfId="0" applyFont="1" applyFill="1" applyBorder="1" applyAlignment="1">
      <alignment/>
    </xf>
    <xf numFmtId="14" fontId="1" fillId="13" borderId="1" xfId="0" applyNumberFormat="1" applyFont="1" applyFill="1" applyBorder="1" applyAlignment="1">
      <alignment/>
    </xf>
    <xf numFmtId="1" fontId="1" fillId="13" borderId="1" xfId="0" applyNumberFormat="1" applyFont="1" applyFill="1" applyBorder="1" applyAlignment="1">
      <alignment horizontal="left" wrapText="1"/>
    </xf>
    <xf numFmtId="164" fontId="1" fillId="13" borderId="1" xfId="0" applyNumberFormat="1" applyFont="1" applyFill="1" applyBorder="1" applyAlignment="1">
      <alignment wrapText="1"/>
    </xf>
    <xf numFmtId="170" fontId="1" fillId="13" borderId="1" xfId="0" applyNumberFormat="1" applyFont="1" applyFill="1" applyBorder="1" applyAlignment="1">
      <alignment wrapText="1"/>
    </xf>
    <xf numFmtId="0" fontId="1" fillId="13" borderId="1" xfId="0" applyFont="1" applyFill="1" applyBorder="1" applyAlignment="1">
      <alignment horizontal="center" wrapText="1"/>
    </xf>
    <xf numFmtId="14" fontId="1" fillId="0" borderId="1" xfId="0" applyNumberFormat="1" applyFont="1" applyFill="1" applyBorder="1" applyAlignment="1">
      <alignment/>
    </xf>
    <xf numFmtId="1" fontId="1" fillId="0" borderId="1" xfId="0" applyNumberFormat="1" applyFont="1" applyFill="1" applyBorder="1" applyAlignment="1">
      <alignment horizontal="left" wrapText="1"/>
    </xf>
    <xf numFmtId="164" fontId="1" fillId="0" borderId="1" xfId="0" applyNumberFormat="1" applyFont="1" applyFill="1" applyBorder="1" applyAlignment="1">
      <alignment wrapText="1"/>
    </xf>
    <xf numFmtId="170" fontId="1" fillId="0" borderId="1" xfId="0" applyNumberFormat="1" applyFont="1" applyFill="1" applyBorder="1" applyAlignment="1">
      <alignment wrapText="1"/>
    </xf>
    <xf numFmtId="0" fontId="1" fillId="0" borderId="1" xfId="0" applyFont="1" applyFill="1" applyBorder="1" applyAlignment="1">
      <alignment/>
    </xf>
    <xf numFmtId="165" fontId="1" fillId="0" borderId="1" xfId="0" applyNumberFormat="1" applyFont="1" applyFill="1" applyBorder="1" applyAlignment="1">
      <alignment/>
    </xf>
    <xf numFmtId="1" fontId="1" fillId="0" borderId="1" xfId="0" applyNumberFormat="1" applyFont="1" applyFill="1" applyBorder="1" applyAlignment="1">
      <alignment/>
    </xf>
    <xf numFmtId="165" fontId="1" fillId="0" borderId="1" xfId="0" applyNumberFormat="1" applyFont="1" applyFill="1" applyBorder="1" applyAlignment="1">
      <alignment wrapText="1"/>
    </xf>
    <xf numFmtId="165" fontId="1" fillId="0" borderId="1" xfId="0" applyNumberFormat="1" applyFont="1" applyFill="1" applyBorder="1" applyAlignment="1">
      <alignment wrapText="1"/>
    </xf>
    <xf numFmtId="170" fontId="1" fillId="0" borderId="1" xfId="0" applyNumberFormat="1" applyFont="1" applyFill="1" applyBorder="1" applyAlignment="1">
      <alignment wrapText="1"/>
    </xf>
    <xf numFmtId="0" fontId="0" fillId="0" borderId="0" xfId="0" applyFill="1" applyAlignment="1">
      <alignment/>
    </xf>
    <xf numFmtId="164" fontId="1" fillId="13" borderId="1" xfId="0" applyNumberFormat="1" applyFont="1" applyFill="1" applyBorder="1" applyAlignment="1">
      <alignment horizontal="center" wrapText="1"/>
    </xf>
    <xf numFmtId="1" fontId="1" fillId="13" borderId="1" xfId="0" applyNumberFormat="1" applyFont="1" applyFill="1" applyBorder="1" applyAlignment="1">
      <alignment horizontal="center" wrapText="1"/>
    </xf>
    <xf numFmtId="170" fontId="1" fillId="13" borderId="1" xfId="0" applyNumberFormat="1" applyFont="1" applyFill="1" applyBorder="1" applyAlignment="1">
      <alignment horizontal="center" wrapText="1"/>
    </xf>
    <xf numFmtId="164" fontId="21" fillId="2" borderId="1" xfId="0" applyNumberFormat="1" applyFont="1" applyFill="1" applyBorder="1" applyAlignment="1">
      <alignment wrapText="1"/>
    </xf>
    <xf numFmtId="0" fontId="18" fillId="15" borderId="4" xfId="0" applyFont="1" applyFill="1" applyBorder="1" applyAlignment="1">
      <alignment/>
    </xf>
    <xf numFmtId="0" fontId="1" fillId="0" borderId="1" xfId="0" applyFont="1" applyFill="1" applyBorder="1" applyAlignment="1">
      <alignment horizontal="center" wrapText="1"/>
    </xf>
    <xf numFmtId="0" fontId="1" fillId="0" borderId="1" xfId="0" applyFont="1" applyFill="1" applyBorder="1" applyAlignment="1">
      <alignment horizontal="center"/>
    </xf>
    <xf numFmtId="2" fontId="1" fillId="0" borderId="1" xfId="0" applyNumberFormat="1" applyFont="1" applyFill="1" applyBorder="1" applyAlignment="1">
      <alignment/>
    </xf>
    <xf numFmtId="2" fontId="17" fillId="0" borderId="1" xfId="0" applyNumberFormat="1" applyFont="1" applyFill="1" applyBorder="1" applyAlignment="1">
      <alignment/>
    </xf>
    <xf numFmtId="1" fontId="1" fillId="16" borderId="1" xfId="0" applyNumberFormat="1" applyFont="1" applyFill="1" applyBorder="1" applyAlignment="1">
      <alignment horizontal="left" wrapText="1"/>
    </xf>
    <xf numFmtId="164" fontId="1" fillId="16" borderId="1" xfId="0" applyNumberFormat="1" applyFont="1" applyFill="1" applyBorder="1" applyAlignment="1">
      <alignment wrapText="1"/>
    </xf>
    <xf numFmtId="0" fontId="18" fillId="17" borderId="4" xfId="0" applyFont="1" applyFill="1" applyBorder="1" applyAlignment="1">
      <alignment/>
    </xf>
    <xf numFmtId="0" fontId="22" fillId="0" borderId="1" xfId="0" applyFont="1" applyBorder="1" applyAlignment="1">
      <alignment/>
    </xf>
    <xf numFmtId="164" fontId="22" fillId="2" borderId="1" xfId="0" applyNumberFormat="1" applyFont="1" applyFill="1" applyBorder="1" applyAlignment="1">
      <alignment/>
    </xf>
    <xf numFmtId="1" fontId="22" fillId="2" borderId="1" xfId="0" applyNumberFormat="1" applyFont="1" applyFill="1" applyBorder="1" applyAlignment="1">
      <alignment horizontal="right"/>
    </xf>
    <xf numFmtId="164" fontId="22" fillId="2" borderId="1" xfId="0" applyNumberFormat="1" applyFont="1" applyFill="1" applyBorder="1" applyAlignment="1">
      <alignment wrapText="1"/>
    </xf>
    <xf numFmtId="170" fontId="22" fillId="2" borderId="0" xfId="0" applyNumberFormat="1" applyFont="1" applyFill="1" applyBorder="1" applyAlignment="1">
      <alignment wrapText="1"/>
    </xf>
    <xf numFmtId="0" fontId="22" fillId="10" borderId="1" xfId="0" applyFont="1" applyFill="1" applyBorder="1" applyAlignment="1">
      <alignment horizontal="center"/>
    </xf>
    <xf numFmtId="0" fontId="1" fillId="15" borderId="1" xfId="0" applyFont="1" applyFill="1" applyBorder="1" applyAlignment="1">
      <alignment/>
    </xf>
    <xf numFmtId="14" fontId="1" fillId="15" borderId="1" xfId="0" applyNumberFormat="1" applyFont="1" applyFill="1" applyBorder="1" applyAlignment="1">
      <alignment/>
    </xf>
    <xf numFmtId="1" fontId="1" fillId="15" borderId="1" xfId="0" applyNumberFormat="1" applyFont="1" applyFill="1" applyBorder="1" applyAlignment="1">
      <alignment horizontal="left" wrapText="1"/>
    </xf>
    <xf numFmtId="164" fontId="1" fillId="15" borderId="1" xfId="0" applyNumberFormat="1" applyFont="1" applyFill="1" applyBorder="1" applyAlignment="1">
      <alignment wrapText="1"/>
    </xf>
    <xf numFmtId="170" fontId="1" fillId="15" borderId="1" xfId="0" applyNumberFormat="1" applyFont="1" applyFill="1" applyBorder="1" applyAlignment="1">
      <alignment wrapText="1"/>
    </xf>
    <xf numFmtId="0" fontId="1" fillId="15" borderId="1" xfId="0" applyFont="1" applyFill="1" applyBorder="1" applyAlignment="1">
      <alignment horizontal="center" wrapText="1"/>
    </xf>
    <xf numFmtId="1" fontId="1" fillId="18" borderId="1" xfId="0" applyNumberFormat="1" applyFont="1" applyFill="1" applyBorder="1" applyAlignment="1">
      <alignment horizontal="left" wrapText="1"/>
    </xf>
    <xf numFmtId="164" fontId="1" fillId="18" borderId="1" xfId="0" applyNumberFormat="1" applyFont="1" applyFill="1" applyBorder="1" applyAlignment="1">
      <alignment wrapText="1"/>
    </xf>
    <xf numFmtId="0" fontId="1" fillId="17" borderId="1" xfId="0" applyFont="1" applyFill="1" applyBorder="1" applyAlignment="1">
      <alignment/>
    </xf>
    <xf numFmtId="14" fontId="1" fillId="17" borderId="1" xfId="0" applyNumberFormat="1" applyFont="1" applyFill="1" applyBorder="1" applyAlignment="1">
      <alignment/>
    </xf>
    <xf numFmtId="1" fontId="1" fillId="17" borderId="1" xfId="0" applyNumberFormat="1" applyFont="1" applyFill="1" applyBorder="1" applyAlignment="1">
      <alignment horizontal="left" wrapText="1"/>
    </xf>
    <xf numFmtId="164" fontId="1" fillId="17" borderId="1" xfId="0" applyNumberFormat="1" applyFont="1" applyFill="1" applyBorder="1" applyAlignment="1">
      <alignment wrapText="1"/>
    </xf>
    <xf numFmtId="170" fontId="1" fillId="17" borderId="1" xfId="0" applyNumberFormat="1" applyFont="1" applyFill="1" applyBorder="1" applyAlignment="1">
      <alignment wrapText="1"/>
    </xf>
    <xf numFmtId="0" fontId="1" fillId="17" borderId="1" xfId="0" applyFont="1" applyFill="1" applyBorder="1" applyAlignment="1">
      <alignment horizontal="center" wrapText="1"/>
    </xf>
    <xf numFmtId="170" fontId="22" fillId="2" borderId="1" xfId="0" applyNumberFormat="1" applyFont="1" applyFill="1" applyBorder="1" applyAlignment="1">
      <alignment/>
    </xf>
    <xf numFmtId="170" fontId="1" fillId="13" borderId="1" xfId="0" applyNumberFormat="1" applyFont="1" applyFill="1" applyBorder="1" applyAlignment="1">
      <alignment/>
    </xf>
    <xf numFmtId="170" fontId="1" fillId="15" borderId="1" xfId="0" applyNumberFormat="1" applyFont="1" applyFill="1" applyBorder="1" applyAlignment="1">
      <alignment/>
    </xf>
    <xf numFmtId="170" fontId="1" fillId="17" borderId="1" xfId="0" applyNumberFormat="1" applyFont="1" applyFill="1" applyBorder="1" applyAlignment="1">
      <alignment/>
    </xf>
    <xf numFmtId="170" fontId="1" fillId="0" borderId="1" xfId="0" applyNumberFormat="1" applyFont="1" applyFill="1" applyBorder="1" applyAlignment="1">
      <alignment/>
    </xf>
    <xf numFmtId="170" fontId="1" fillId="0" borderId="1" xfId="0" applyNumberFormat="1" applyFont="1" applyFill="1" applyBorder="1" applyAlignment="1">
      <alignment/>
    </xf>
    <xf numFmtId="170" fontId="1" fillId="0" borderId="1" xfId="0" applyNumberFormat="1" applyFont="1" applyBorder="1" applyAlignment="1">
      <alignment/>
    </xf>
    <xf numFmtId="0" fontId="1" fillId="19" borderId="1" xfId="0" applyFont="1" applyFill="1" applyBorder="1" applyAlignment="1">
      <alignment/>
    </xf>
    <xf numFmtId="14" fontId="1" fillId="19" borderId="1" xfId="0" applyNumberFormat="1" applyFont="1" applyFill="1" applyBorder="1" applyAlignment="1">
      <alignment/>
    </xf>
    <xf numFmtId="1" fontId="1" fillId="19" borderId="1" xfId="0" applyNumberFormat="1" applyFont="1" applyFill="1" applyBorder="1" applyAlignment="1">
      <alignment horizontal="left" wrapText="1"/>
    </xf>
    <xf numFmtId="164" fontId="1" fillId="19" borderId="1" xfId="0" applyNumberFormat="1" applyFont="1" applyFill="1" applyBorder="1" applyAlignment="1">
      <alignment wrapText="1"/>
    </xf>
    <xf numFmtId="170" fontId="1" fillId="19" borderId="1" xfId="0" applyNumberFormat="1" applyFont="1" applyFill="1" applyBorder="1" applyAlignment="1">
      <alignment wrapText="1"/>
    </xf>
    <xf numFmtId="170" fontId="1" fillId="19" borderId="1" xfId="0" applyNumberFormat="1" applyFont="1" applyFill="1" applyBorder="1" applyAlignment="1">
      <alignment/>
    </xf>
    <xf numFmtId="0" fontId="1" fillId="19" borderId="1" xfId="0" applyFont="1" applyFill="1" applyBorder="1" applyAlignment="1">
      <alignment horizontal="center" wrapText="1"/>
    </xf>
    <xf numFmtId="0" fontId="2" fillId="0" borderId="0" xfId="0" applyFont="1" applyFill="1" applyAlignment="1">
      <alignment/>
    </xf>
    <xf numFmtId="170" fontId="21" fillId="13" borderId="1" xfId="0" applyNumberFormat="1" applyFont="1" applyFill="1" applyBorder="1" applyAlignment="1">
      <alignment wrapText="1"/>
    </xf>
    <xf numFmtId="0" fontId="23" fillId="15" borderId="5" xfId="0" applyFont="1" applyFill="1" applyBorder="1" applyAlignment="1">
      <alignment/>
    </xf>
    <xf numFmtId="0" fontId="23" fillId="15" borderId="1" xfId="0" applyFont="1" applyFill="1" applyBorder="1" applyAlignment="1">
      <alignment/>
    </xf>
    <xf numFmtId="14" fontId="23" fillId="15" borderId="1" xfId="0" applyNumberFormat="1" applyFont="1" applyFill="1" applyBorder="1" applyAlignment="1">
      <alignment/>
    </xf>
    <xf numFmtId="1" fontId="23" fillId="15" borderId="1" xfId="0" applyNumberFormat="1" applyFont="1" applyFill="1" applyBorder="1" applyAlignment="1">
      <alignment horizontal="left" wrapText="1"/>
    </xf>
    <xf numFmtId="164" fontId="23" fillId="15" borderId="1" xfId="0" applyNumberFormat="1" applyFont="1" applyFill="1" applyBorder="1" applyAlignment="1">
      <alignment wrapText="1"/>
    </xf>
    <xf numFmtId="170" fontId="23" fillId="15" borderId="1" xfId="0" applyNumberFormat="1" applyFont="1" applyFill="1" applyBorder="1" applyAlignment="1">
      <alignment wrapText="1"/>
    </xf>
    <xf numFmtId="170" fontId="23" fillId="15" borderId="1" xfId="0" applyNumberFormat="1" applyFont="1" applyFill="1" applyBorder="1" applyAlignment="1">
      <alignment/>
    </xf>
    <xf numFmtId="170" fontId="23" fillId="15" borderId="1" xfId="0" applyNumberFormat="1" applyFont="1" applyFill="1" applyBorder="1" applyAlignment="1">
      <alignment horizontal="right"/>
    </xf>
    <xf numFmtId="0" fontId="23" fillId="15" borderId="5" xfId="0" applyFont="1" applyFill="1" applyBorder="1" applyAlignment="1">
      <alignment horizontal="center"/>
    </xf>
    <xf numFmtId="170" fontId="23" fillId="15" borderId="5" xfId="0" applyNumberFormat="1" applyFont="1" applyFill="1" applyBorder="1" applyAlignment="1">
      <alignment horizontal="center"/>
    </xf>
    <xf numFmtId="170" fontId="10" fillId="9" borderId="0" xfId="0" applyNumberFormat="1" applyFont="1" applyFill="1" applyBorder="1" applyAlignment="1">
      <alignment horizontal="center" wrapText="1"/>
    </xf>
    <xf numFmtId="170" fontId="22" fillId="9" borderId="1" xfId="0" applyNumberFormat="1" applyFont="1" applyFill="1" applyBorder="1" applyAlignment="1">
      <alignment/>
    </xf>
    <xf numFmtId="170" fontId="1" fillId="20" borderId="1" xfId="0" applyNumberFormat="1" applyFont="1" applyFill="1" applyBorder="1" applyAlignment="1">
      <alignment/>
    </xf>
    <xf numFmtId="170" fontId="1" fillId="21" borderId="1" xfId="0" applyNumberFormat="1" applyFont="1" applyFill="1" applyBorder="1" applyAlignment="1">
      <alignment/>
    </xf>
    <xf numFmtId="170" fontId="1" fillId="22" borderId="1" xfId="0" applyNumberFormat="1" applyFont="1" applyFill="1" applyBorder="1" applyAlignment="1">
      <alignment horizontal="center" wrapText="1"/>
    </xf>
    <xf numFmtId="170" fontId="22" fillId="22" borderId="1" xfId="0" applyNumberFormat="1" applyFont="1" applyFill="1" applyBorder="1" applyAlignment="1">
      <alignment/>
    </xf>
    <xf numFmtId="170" fontId="1" fillId="12" borderId="1" xfId="0" applyNumberFormat="1" applyFont="1" applyFill="1" applyBorder="1" applyAlignment="1">
      <alignment/>
    </xf>
    <xf numFmtId="170" fontId="1" fillId="15" borderId="1" xfId="0" applyNumberFormat="1" applyFont="1" applyFill="1" applyBorder="1" applyAlignment="1">
      <alignment/>
    </xf>
    <xf numFmtId="170" fontId="3" fillId="0" borderId="1" xfId="0" applyNumberFormat="1" applyFont="1" applyBorder="1" applyAlignment="1">
      <alignment horizontal="right"/>
    </xf>
    <xf numFmtId="170" fontId="3" fillId="0" borderId="1" xfId="0" applyNumberFormat="1" applyFont="1" applyFill="1" applyBorder="1" applyAlignment="1">
      <alignment horizontal="right"/>
    </xf>
    <xf numFmtId="170" fontId="5" fillId="23" borderId="1" xfId="0" applyNumberFormat="1" applyFont="1" applyFill="1" applyBorder="1" applyAlignment="1">
      <alignment horizontal="right"/>
    </xf>
    <xf numFmtId="170" fontId="4" fillId="0" borderId="1" xfId="0" applyNumberFormat="1" applyFont="1" applyBorder="1" applyAlignment="1">
      <alignment horizontal="right"/>
    </xf>
    <xf numFmtId="170" fontId="5" fillId="0" borderId="1" xfId="0" applyNumberFormat="1" applyFont="1" applyFill="1" applyBorder="1" applyAlignment="1">
      <alignment horizontal="right"/>
    </xf>
    <xf numFmtId="170" fontId="5" fillId="24" borderId="1" xfId="0" applyNumberFormat="1" applyFont="1" applyFill="1" applyBorder="1" applyAlignment="1">
      <alignment horizontal="right"/>
    </xf>
    <xf numFmtId="170" fontId="4" fillId="23" borderId="1" xfId="0" applyNumberFormat="1" applyFont="1" applyFill="1" applyBorder="1" applyAlignment="1">
      <alignment horizontal="right"/>
    </xf>
    <xf numFmtId="170" fontId="4" fillId="0" borderId="1" xfId="0" applyNumberFormat="1" applyFont="1" applyFill="1" applyBorder="1" applyAlignment="1">
      <alignment horizontal="right"/>
    </xf>
    <xf numFmtId="170" fontId="7" fillId="0" borderId="1" xfId="0" applyNumberFormat="1" applyFont="1" applyBorder="1" applyAlignment="1">
      <alignment horizontal="right"/>
    </xf>
    <xf numFmtId="170" fontId="8" fillId="0" borderId="1" xfId="0" applyNumberFormat="1" applyFont="1" applyBorder="1" applyAlignment="1">
      <alignment horizontal="right"/>
    </xf>
    <xf numFmtId="170" fontId="6" fillId="0" borderId="1" xfId="0" applyNumberFormat="1" applyFont="1" applyBorder="1" applyAlignment="1">
      <alignment horizontal="right"/>
    </xf>
    <xf numFmtId="170" fontId="4" fillId="5" borderId="1" xfId="0" applyNumberFormat="1" applyFont="1" applyFill="1" applyBorder="1" applyAlignment="1">
      <alignment horizontal="right"/>
    </xf>
    <xf numFmtId="170" fontId="5" fillId="0" borderId="1" xfId="0" applyNumberFormat="1" applyFont="1" applyBorder="1" applyAlignment="1">
      <alignment horizontal="right"/>
    </xf>
    <xf numFmtId="0" fontId="10" fillId="0" borderId="1" xfId="0" applyFont="1" applyFill="1" applyBorder="1" applyAlignment="1">
      <alignment/>
    </xf>
    <xf numFmtId="14" fontId="10" fillId="0" borderId="1" xfId="0" applyNumberFormat="1" applyFont="1" applyFill="1" applyBorder="1" applyAlignment="1">
      <alignment/>
    </xf>
    <xf numFmtId="1" fontId="10" fillId="0" borderId="1" xfId="0" applyNumberFormat="1" applyFont="1" applyFill="1" applyBorder="1" applyAlignment="1">
      <alignment horizontal="left" wrapText="1"/>
    </xf>
    <xf numFmtId="164" fontId="10" fillId="0" borderId="1" xfId="0" applyNumberFormat="1" applyFont="1" applyFill="1" applyBorder="1" applyAlignment="1">
      <alignment wrapText="1"/>
    </xf>
    <xf numFmtId="170" fontId="10" fillId="0" borderId="1" xfId="0" applyNumberFormat="1" applyFont="1" applyFill="1" applyBorder="1" applyAlignment="1">
      <alignment wrapText="1"/>
    </xf>
    <xf numFmtId="170" fontId="10" fillId="0" borderId="1" xfId="0" applyNumberFormat="1" applyFont="1" applyFill="1" applyBorder="1" applyAlignment="1">
      <alignment/>
    </xf>
    <xf numFmtId="0" fontId="10" fillId="0" borderId="1" xfId="0" applyFont="1" applyFill="1" applyBorder="1" applyAlignment="1">
      <alignment horizontal="center" wrapText="1"/>
    </xf>
    <xf numFmtId="170" fontId="21" fillId="15" borderId="1" xfId="0" applyNumberFormat="1" applyFont="1" applyFill="1" applyBorder="1" applyAlignment="1">
      <alignment wrapText="1"/>
    </xf>
    <xf numFmtId="0" fontId="26" fillId="0" borderId="8" xfId="0" applyFont="1" applyBorder="1" applyAlignment="1">
      <alignment horizontal="centerContinuous" vertical="center" wrapText="1"/>
    </xf>
    <xf numFmtId="0" fontId="26" fillId="0" borderId="8" xfId="0" applyNumberFormat="1" applyFont="1" applyBorder="1" applyAlignment="1">
      <alignment horizontal="centerContinuous" vertical="center" wrapText="1"/>
    </xf>
    <xf numFmtId="0" fontId="26" fillId="0" borderId="8" xfId="0" applyFont="1" applyBorder="1" applyAlignment="1">
      <alignment horizontal="center" vertical="center" wrapText="1"/>
    </xf>
    <xf numFmtId="0" fontId="26" fillId="0" borderId="0" xfId="0" applyFont="1" applyAlignment="1">
      <alignment horizontal="centerContinuous" vertical="center" wrapText="1"/>
    </xf>
    <xf numFmtId="170" fontId="25" fillId="13" borderId="5" xfId="0" applyNumberFormat="1" applyFont="1" applyFill="1" applyBorder="1" applyAlignment="1">
      <alignment/>
    </xf>
    <xf numFmtId="170" fontId="16" fillId="0" borderId="7" xfId="0" applyNumberFormat="1" applyFont="1" applyFill="1" applyBorder="1" applyAlignment="1">
      <alignment horizontal="right"/>
    </xf>
    <xf numFmtId="170" fontId="16" fillId="0" borderId="7" xfId="0" applyNumberFormat="1" applyFont="1" applyBorder="1" applyAlignment="1">
      <alignment/>
    </xf>
    <xf numFmtId="170" fontId="16" fillId="19" borderId="7" xfId="0" applyNumberFormat="1" applyFont="1" applyFill="1" applyBorder="1" applyAlignment="1">
      <alignment/>
    </xf>
    <xf numFmtId="170" fontId="15" fillId="13" borderId="5" xfId="0" applyNumberFormat="1" applyFont="1" applyFill="1" applyBorder="1" applyAlignment="1">
      <alignment/>
    </xf>
    <xf numFmtId="170" fontId="14" fillId="13" borderId="5" xfId="0" applyNumberFormat="1" applyFont="1" applyFill="1" applyBorder="1" applyAlignment="1">
      <alignment/>
    </xf>
    <xf numFmtId="170" fontId="24" fillId="13" borderId="5" xfId="0" applyNumberFormat="1" applyFont="1" applyFill="1" applyBorder="1" applyAlignment="1">
      <alignment/>
    </xf>
    <xf numFmtId="170" fontId="14" fillId="13" borderId="4" xfId="0" applyNumberFormat="1" applyFont="1" applyFill="1" applyBorder="1" applyAlignment="1">
      <alignment/>
    </xf>
    <xf numFmtId="0" fontId="27" fillId="2" borderId="6" xfId="0" applyFont="1" applyFill="1" applyBorder="1" applyAlignment="1">
      <alignment horizontal="center" wrapText="1"/>
    </xf>
    <xf numFmtId="0" fontId="14" fillId="13" borderId="7" xfId="0" applyFont="1" applyFill="1" applyBorder="1" applyAlignment="1">
      <alignment wrapText="1"/>
    </xf>
    <xf numFmtId="170" fontId="14" fillId="13" borderId="7" xfId="0" applyNumberFormat="1" applyFont="1" applyFill="1" applyBorder="1" applyAlignment="1">
      <alignment horizontal="right"/>
    </xf>
    <xf numFmtId="170" fontId="25" fillId="25" borderId="1" xfId="0" applyNumberFormat="1" applyFont="1" applyFill="1" applyBorder="1" applyAlignment="1">
      <alignment/>
    </xf>
    <xf numFmtId="170" fontId="2" fillId="13" borderId="7" xfId="0" applyNumberFormat="1" applyFont="1" applyFill="1" applyBorder="1" applyAlignment="1">
      <alignment/>
    </xf>
    <xf numFmtId="0" fontId="2" fillId="13" borderId="7" xfId="0" applyFont="1" applyFill="1" applyBorder="1" applyAlignment="1">
      <alignment/>
    </xf>
    <xf numFmtId="0" fontId="23" fillId="15" borderId="0" xfId="0" applyFont="1" applyFill="1" applyBorder="1" applyAlignment="1">
      <alignment/>
    </xf>
    <xf numFmtId="14" fontId="23" fillId="15" borderId="0" xfId="0" applyNumberFormat="1" applyFont="1" applyFill="1" applyBorder="1" applyAlignment="1">
      <alignment/>
    </xf>
    <xf numFmtId="1" fontId="23" fillId="15" borderId="0" xfId="0" applyNumberFormat="1" applyFont="1" applyFill="1" applyBorder="1" applyAlignment="1">
      <alignment horizontal="left" wrapText="1"/>
    </xf>
    <xf numFmtId="164" fontId="23" fillId="15" borderId="0" xfId="0" applyNumberFormat="1" applyFont="1" applyFill="1" applyBorder="1" applyAlignment="1">
      <alignment wrapText="1"/>
    </xf>
    <xf numFmtId="170" fontId="23" fillId="15" borderId="0" xfId="0" applyNumberFormat="1" applyFont="1" applyFill="1" applyBorder="1" applyAlignment="1">
      <alignment wrapText="1"/>
    </xf>
    <xf numFmtId="170" fontId="23" fillId="15" borderId="0" xfId="0" applyNumberFormat="1" applyFont="1" applyFill="1" applyBorder="1" applyAlignment="1">
      <alignment horizontal="right"/>
    </xf>
    <xf numFmtId="0" fontId="4" fillId="0" borderId="1" xfId="0" applyFont="1" applyBorder="1" applyAlignment="1">
      <alignment wrapText="1"/>
    </xf>
    <xf numFmtId="0" fontId="23" fillId="15" borderId="1" xfId="0" applyFont="1" applyFill="1" applyBorder="1" applyAlignment="1">
      <alignment horizontal="center"/>
    </xf>
    <xf numFmtId="14" fontId="23" fillId="15" borderId="1" xfId="0" applyNumberFormat="1" applyFont="1" applyFill="1" applyBorder="1" applyAlignment="1">
      <alignment horizontal="center"/>
    </xf>
    <xf numFmtId="2" fontId="10" fillId="2" borderId="3" xfId="0" applyNumberFormat="1" applyFont="1" applyFill="1" applyBorder="1" applyAlignment="1">
      <alignment horizontal="center" wrapText="1"/>
    </xf>
    <xf numFmtId="2" fontId="22" fillId="13" borderId="5" xfId="0" applyNumberFormat="1" applyFont="1" applyFill="1" applyBorder="1" applyAlignment="1">
      <alignment/>
    </xf>
    <xf numFmtId="2" fontId="1" fillId="13" borderId="1" xfId="0" applyNumberFormat="1" applyFont="1" applyFill="1" applyBorder="1" applyAlignment="1">
      <alignment horizontal="right"/>
    </xf>
    <xf numFmtId="2" fontId="1" fillId="15" borderId="1" xfId="0" applyNumberFormat="1" applyFont="1" applyFill="1" applyBorder="1" applyAlignment="1">
      <alignment horizontal="right"/>
    </xf>
    <xf numFmtId="2" fontId="1" fillId="17" borderId="1" xfId="0" applyNumberFormat="1" applyFont="1" applyFill="1" applyBorder="1" applyAlignment="1">
      <alignment horizontal="right"/>
    </xf>
    <xf numFmtId="2" fontId="1" fillId="19" borderId="1" xfId="0" applyNumberFormat="1" applyFont="1" applyFill="1" applyBorder="1" applyAlignment="1">
      <alignment horizontal="right"/>
    </xf>
    <xf numFmtId="2" fontId="1" fillId="0" borderId="1" xfId="0" applyNumberFormat="1" applyFont="1" applyFill="1" applyBorder="1" applyAlignment="1">
      <alignment horizontal="right"/>
    </xf>
    <xf numFmtId="2" fontId="10" fillId="0" borderId="1" xfId="0" applyNumberFormat="1" applyFont="1" applyFill="1" applyBorder="1" applyAlignment="1">
      <alignment horizontal="right"/>
    </xf>
    <xf numFmtId="2" fontId="1" fillId="0" borderId="1" xfId="0" applyNumberFormat="1" applyFont="1" applyFill="1" applyBorder="1" applyAlignment="1">
      <alignment wrapText="1"/>
    </xf>
    <xf numFmtId="2" fontId="1" fillId="0" borderId="1" xfId="0" applyNumberFormat="1" applyFont="1" applyBorder="1" applyAlignment="1">
      <alignment/>
    </xf>
    <xf numFmtId="2" fontId="10" fillId="2" borderId="6" xfId="0" applyNumberFormat="1" applyFont="1" applyFill="1" applyBorder="1" applyAlignment="1">
      <alignment horizontal="center" wrapText="1"/>
    </xf>
    <xf numFmtId="2" fontId="10" fillId="14" borderId="6" xfId="0" applyNumberFormat="1" applyFont="1" applyFill="1" applyBorder="1" applyAlignment="1">
      <alignment horizontal="center" wrapText="1"/>
    </xf>
    <xf numFmtId="2" fontId="1" fillId="0" borderId="1" xfId="0" applyNumberFormat="1" applyFont="1" applyBorder="1" applyAlignment="1">
      <alignment horizontal="left"/>
    </xf>
    <xf numFmtId="2" fontId="1" fillId="0" borderId="1" xfId="0" applyNumberFormat="1" applyFont="1" applyBorder="1" applyAlignment="1">
      <alignment/>
    </xf>
    <xf numFmtId="0" fontId="23" fillId="0" borderId="1" xfId="0" applyFont="1" applyFill="1" applyBorder="1" applyAlignment="1">
      <alignment/>
    </xf>
    <xf numFmtId="14" fontId="23" fillId="0" borderId="1" xfId="0" applyNumberFormat="1" applyFont="1" applyFill="1" applyBorder="1" applyAlignment="1">
      <alignment/>
    </xf>
    <xf numFmtId="1" fontId="23" fillId="0" borderId="0" xfId="0" applyNumberFormat="1" applyFont="1" applyFill="1" applyBorder="1" applyAlignment="1">
      <alignment horizontal="left" wrapText="1"/>
    </xf>
    <xf numFmtId="164" fontId="23" fillId="0" borderId="0" xfId="0" applyNumberFormat="1" applyFont="1" applyFill="1" applyBorder="1" applyAlignment="1">
      <alignment wrapText="1"/>
    </xf>
    <xf numFmtId="170" fontId="23" fillId="0" borderId="0" xfId="0" applyNumberFormat="1" applyFont="1" applyFill="1" applyBorder="1" applyAlignment="1">
      <alignment wrapText="1"/>
    </xf>
    <xf numFmtId="170" fontId="23" fillId="0" borderId="0" xfId="0" applyNumberFormat="1" applyFont="1" applyFill="1" applyBorder="1" applyAlignment="1">
      <alignment horizontal="right"/>
    </xf>
    <xf numFmtId="14" fontId="1" fillId="18" borderId="1" xfId="0" applyNumberFormat="1" applyFont="1" applyFill="1" applyBorder="1" applyAlignment="1">
      <alignment/>
    </xf>
    <xf numFmtId="170" fontId="1" fillId="18" borderId="1" xfId="0" applyNumberFormat="1" applyFont="1" applyFill="1" applyBorder="1" applyAlignment="1">
      <alignment wrapText="1"/>
    </xf>
    <xf numFmtId="2" fontId="1" fillId="18" borderId="1" xfId="0" applyNumberFormat="1" applyFont="1" applyFill="1" applyBorder="1" applyAlignment="1">
      <alignment horizontal="right"/>
    </xf>
    <xf numFmtId="170" fontId="1" fillId="26" borderId="1" xfId="0" applyNumberFormat="1" applyFont="1" applyFill="1" applyBorder="1" applyAlignment="1">
      <alignment/>
    </xf>
    <xf numFmtId="0" fontId="1" fillId="12" borderId="1" xfId="0" applyFont="1" applyFill="1" applyBorder="1" applyAlignment="1">
      <alignment horizontal="center" wrapText="1"/>
    </xf>
    <xf numFmtId="2" fontId="22" fillId="21" borderId="5" xfId="0" applyNumberFormat="1" applyFont="1" applyFill="1" applyBorder="1" applyAlignment="1">
      <alignment/>
    </xf>
    <xf numFmtId="2" fontId="10" fillId="21" borderId="7" xfId="0" applyNumberFormat="1" applyFont="1" applyFill="1" applyBorder="1" applyAlignment="1">
      <alignment horizontal="right"/>
    </xf>
    <xf numFmtId="0" fontId="1" fillId="0" borderId="1" xfId="0" applyNumberFormat="1" applyFont="1" applyFill="1" applyBorder="1" applyAlignment="1">
      <alignment wrapText="1"/>
    </xf>
    <xf numFmtId="0" fontId="0" fillId="0" borderId="0" xfId="0" applyNumberFormat="1" applyAlignment="1">
      <alignment/>
    </xf>
    <xf numFmtId="170" fontId="1" fillId="0" borderId="0" xfId="0" applyNumberFormat="1" applyFont="1" applyAlignment="1">
      <alignment/>
    </xf>
    <xf numFmtId="0" fontId="1" fillId="13" borderId="1" xfId="0" applyNumberFormat="1" applyFont="1" applyFill="1" applyBorder="1" applyAlignment="1">
      <alignment horizontal="center" wrapText="1"/>
    </xf>
    <xf numFmtId="2" fontId="23" fillId="15" borderId="1" xfId="0" applyNumberFormat="1" applyFont="1" applyFill="1" applyBorder="1" applyAlignment="1">
      <alignment/>
    </xf>
    <xf numFmtId="0" fontId="28" fillId="0" borderId="0" xfId="0" applyFont="1" applyFill="1" applyBorder="1" applyAlignment="1">
      <alignment/>
    </xf>
    <xf numFmtId="170" fontId="17" fillId="17" borderId="1" xfId="0" applyNumberFormat="1" applyFont="1" applyFill="1" applyBorder="1" applyAlignment="1">
      <alignment wrapText="1"/>
    </xf>
    <xf numFmtId="170" fontId="17" fillId="13" borderId="1" xfId="0" applyNumberFormat="1" applyFont="1" applyFill="1" applyBorder="1" applyAlignment="1">
      <alignment wrapText="1"/>
    </xf>
    <xf numFmtId="170" fontId="17" fillId="15" borderId="1" xfId="0" applyNumberFormat="1" applyFont="1" applyFill="1" applyBorder="1" applyAlignment="1">
      <alignment wrapText="1"/>
    </xf>
    <xf numFmtId="170" fontId="17" fillId="19" borderId="1" xfId="0" applyNumberFormat="1" applyFont="1" applyFill="1" applyBorder="1" applyAlignment="1">
      <alignment wrapText="1"/>
    </xf>
    <xf numFmtId="0" fontId="29" fillId="0" borderId="0" xfId="0" applyFont="1" applyFill="1" applyBorder="1" applyAlignment="1">
      <alignment/>
    </xf>
    <xf numFmtId="17" fontId="18" fillId="0" borderId="0" xfId="0" applyNumberFormat="1" applyFont="1" applyFill="1" applyBorder="1" applyAlignment="1">
      <alignment/>
    </xf>
    <xf numFmtId="0" fontId="18" fillId="0" borderId="0" xfId="0" applyFont="1" applyFill="1" applyBorder="1" applyAlignment="1">
      <alignment/>
    </xf>
    <xf numFmtId="2" fontId="18" fillId="0" borderId="0" xfId="0" applyNumberFormat="1" applyFont="1" applyFill="1" applyBorder="1" applyAlignment="1">
      <alignment/>
    </xf>
    <xf numFmtId="0" fontId="29" fillId="0" borderId="0" xfId="0" applyFont="1" applyAlignment="1">
      <alignment horizontal="center"/>
    </xf>
    <xf numFmtId="0" fontId="18" fillId="15" borderId="4" xfId="0" applyFont="1" applyFill="1" applyBorder="1" applyAlignment="1">
      <alignment horizontal="center"/>
    </xf>
    <xf numFmtId="2" fontId="18" fillId="15" borderId="4" xfId="0" applyNumberFormat="1" applyFont="1" applyFill="1" applyBorder="1" applyAlignment="1">
      <alignment horizontal="center"/>
    </xf>
    <xf numFmtId="0" fontId="29" fillId="21" borderId="0" xfId="0" applyFont="1" applyFill="1" applyAlignment="1">
      <alignment/>
    </xf>
    <xf numFmtId="0" fontId="23" fillId="12" borderId="1" xfId="0" applyFont="1" applyFill="1" applyBorder="1" applyAlignment="1">
      <alignment/>
    </xf>
    <xf numFmtId="14" fontId="23" fillId="18" borderId="1" xfId="0" applyNumberFormat="1" applyFont="1" applyFill="1" applyBorder="1" applyAlignment="1">
      <alignment/>
    </xf>
    <xf numFmtId="1" fontId="23" fillId="18" borderId="1" xfId="0" applyNumberFormat="1" applyFont="1" applyFill="1" applyBorder="1" applyAlignment="1">
      <alignment horizontal="left" wrapText="1"/>
    </xf>
    <xf numFmtId="164" fontId="23" fillId="18" borderId="1" xfId="0" applyNumberFormat="1" applyFont="1" applyFill="1" applyBorder="1" applyAlignment="1">
      <alignment wrapText="1"/>
    </xf>
    <xf numFmtId="170" fontId="23" fillId="18" borderId="1" xfId="0" applyNumberFormat="1" applyFont="1" applyFill="1" applyBorder="1" applyAlignment="1">
      <alignment wrapText="1"/>
    </xf>
    <xf numFmtId="0" fontId="23" fillId="15" borderId="4" xfId="0" applyFont="1" applyFill="1" applyBorder="1" applyAlignment="1">
      <alignment horizontal="right"/>
    </xf>
    <xf numFmtId="2" fontId="23" fillId="15" borderId="4" xfId="0" applyNumberFormat="1" applyFont="1" applyFill="1" applyBorder="1" applyAlignment="1">
      <alignment/>
    </xf>
    <xf numFmtId="0" fontId="23" fillId="12" borderId="9" xfId="0" applyFont="1" applyFill="1" applyBorder="1" applyAlignment="1">
      <alignment/>
    </xf>
    <xf numFmtId="14" fontId="23" fillId="18" borderId="9" xfId="0" applyNumberFormat="1" applyFont="1" applyFill="1" applyBorder="1" applyAlignment="1">
      <alignment/>
    </xf>
    <xf numFmtId="1" fontId="23" fillId="18" borderId="9" xfId="0" applyNumberFormat="1" applyFont="1" applyFill="1" applyBorder="1" applyAlignment="1">
      <alignment horizontal="left" wrapText="1"/>
    </xf>
    <xf numFmtId="164" fontId="23" fillId="18" borderId="9" xfId="0" applyNumberFormat="1" applyFont="1" applyFill="1" applyBorder="1" applyAlignment="1">
      <alignment wrapText="1"/>
    </xf>
    <xf numFmtId="170" fontId="23" fillId="18" borderId="9" xfId="0" applyNumberFormat="1" applyFont="1" applyFill="1" applyBorder="1" applyAlignment="1">
      <alignment wrapText="1"/>
    </xf>
    <xf numFmtId="2" fontId="23" fillId="15" borderId="0" xfId="0" applyNumberFormat="1" applyFont="1" applyFill="1" applyBorder="1" applyAlignment="1">
      <alignment/>
    </xf>
    <xf numFmtId="0" fontId="29" fillId="17" borderId="0" xfId="0" applyFont="1" applyFill="1" applyAlignment="1">
      <alignment/>
    </xf>
    <xf numFmtId="0" fontId="28" fillId="15" borderId="10" xfId="0" applyFont="1" applyFill="1" applyBorder="1" applyAlignment="1">
      <alignment/>
    </xf>
    <xf numFmtId="17" fontId="23" fillId="15" borderId="10" xfId="0" applyNumberFormat="1" applyFont="1" applyFill="1" applyBorder="1" applyAlignment="1">
      <alignment/>
    </xf>
    <xf numFmtId="0" fontId="23" fillId="15" borderId="10" xfId="0" applyFont="1" applyFill="1" applyBorder="1" applyAlignment="1">
      <alignment/>
    </xf>
    <xf numFmtId="170" fontId="23" fillId="15" borderId="10" xfId="0" applyNumberFormat="1" applyFont="1" applyFill="1" applyBorder="1" applyAlignment="1">
      <alignment/>
    </xf>
    <xf numFmtId="2" fontId="23" fillId="15" borderId="10" xfId="0" applyNumberFormat="1" applyFont="1" applyFill="1" applyBorder="1" applyAlignment="1">
      <alignment/>
    </xf>
    <xf numFmtId="0" fontId="28" fillId="17" borderId="4" xfId="0" applyFont="1" applyFill="1" applyBorder="1" applyAlignment="1">
      <alignment/>
    </xf>
    <xf numFmtId="17" fontId="23" fillId="17" borderId="4" xfId="0" applyNumberFormat="1" applyFont="1" applyFill="1" applyBorder="1" applyAlignment="1">
      <alignment/>
    </xf>
    <xf numFmtId="0" fontId="23" fillId="17" borderId="4" xfId="0" applyFont="1" applyFill="1" applyBorder="1" applyAlignment="1">
      <alignment/>
    </xf>
    <xf numFmtId="170" fontId="23" fillId="17" borderId="4" xfId="0" applyNumberFormat="1" applyFont="1" applyFill="1" applyBorder="1" applyAlignment="1">
      <alignment/>
    </xf>
    <xf numFmtId="2" fontId="23" fillId="17" borderId="4" xfId="0" applyNumberFormat="1" applyFont="1" applyFill="1" applyBorder="1" applyAlignment="1">
      <alignment/>
    </xf>
    <xf numFmtId="0" fontId="18" fillId="17" borderId="4" xfId="0" applyFont="1" applyFill="1" applyBorder="1" applyAlignment="1">
      <alignment horizontal="center"/>
    </xf>
    <xf numFmtId="2" fontId="18" fillId="17" borderId="4" xfId="0" applyNumberFormat="1" applyFont="1" applyFill="1" applyBorder="1" applyAlignment="1">
      <alignment horizontal="center"/>
    </xf>
    <xf numFmtId="0" fontId="23" fillId="27" borderId="4" xfId="0" applyFont="1" applyFill="1" applyBorder="1" applyAlignment="1">
      <alignment/>
    </xf>
    <xf numFmtId="14" fontId="23" fillId="17" borderId="4" xfId="0" applyNumberFormat="1" applyFont="1" applyFill="1" applyBorder="1" applyAlignment="1">
      <alignment/>
    </xf>
    <xf numFmtId="1" fontId="23" fillId="14" borderId="4" xfId="0" applyNumberFormat="1" applyFont="1" applyFill="1" applyBorder="1" applyAlignment="1">
      <alignment horizontal="left" wrapText="1"/>
    </xf>
    <xf numFmtId="164" fontId="23" fillId="14" borderId="4" xfId="0" applyNumberFormat="1" applyFont="1" applyFill="1" applyBorder="1" applyAlignment="1">
      <alignment wrapText="1"/>
    </xf>
    <xf numFmtId="170" fontId="23" fillId="17" borderId="4" xfId="0" applyNumberFormat="1" applyFont="1" applyFill="1" applyBorder="1" applyAlignment="1">
      <alignment wrapText="1"/>
    </xf>
    <xf numFmtId="164" fontId="23" fillId="17" borderId="4" xfId="0" applyNumberFormat="1" applyFont="1" applyFill="1" applyBorder="1" applyAlignment="1">
      <alignment wrapText="1"/>
    </xf>
    <xf numFmtId="0" fontId="29" fillId="15" borderId="0" xfId="0" applyFont="1" applyFill="1" applyAlignment="1">
      <alignment/>
    </xf>
    <xf numFmtId="1" fontId="23" fillId="17" borderId="4" xfId="0" applyNumberFormat="1" applyFont="1" applyFill="1" applyBorder="1" applyAlignment="1">
      <alignment horizontal="left" wrapText="1"/>
    </xf>
    <xf numFmtId="0" fontId="29" fillId="0" borderId="4" xfId="0" applyFont="1" applyFill="1" applyBorder="1" applyAlignment="1">
      <alignment/>
    </xf>
    <xf numFmtId="0" fontId="18" fillId="0" borderId="4" xfId="0" applyFont="1" applyFill="1" applyBorder="1" applyAlignment="1">
      <alignment/>
    </xf>
    <xf numFmtId="170" fontId="23" fillId="0" borderId="4" xfId="0" applyNumberFormat="1" applyFont="1" applyFill="1" applyBorder="1" applyAlignment="1">
      <alignment/>
    </xf>
    <xf numFmtId="2" fontId="23" fillId="0" borderId="4" xfId="0" applyNumberFormat="1" applyFont="1" applyFill="1" applyBorder="1" applyAlignment="1">
      <alignment/>
    </xf>
    <xf numFmtId="0" fontId="28" fillId="15" borderId="4" xfId="0" applyFont="1" applyFill="1" applyBorder="1" applyAlignment="1">
      <alignment/>
    </xf>
    <xf numFmtId="17" fontId="23" fillId="15" borderId="4" xfId="0" applyNumberFormat="1" applyFont="1" applyFill="1" applyBorder="1" applyAlignment="1">
      <alignment/>
    </xf>
    <xf numFmtId="0" fontId="23" fillId="15" borderId="4" xfId="0" applyFont="1" applyFill="1" applyBorder="1" applyAlignment="1">
      <alignment/>
    </xf>
    <xf numFmtId="170" fontId="23" fillId="15" borderId="4" xfId="0" applyNumberFormat="1" applyFont="1" applyFill="1" applyBorder="1" applyAlignment="1">
      <alignment/>
    </xf>
    <xf numFmtId="0" fontId="29" fillId="0" borderId="0" xfId="0" applyFont="1" applyAlignment="1">
      <alignment/>
    </xf>
    <xf numFmtId="14" fontId="23" fillId="15" borderId="4" xfId="0" applyNumberFormat="1" applyFont="1" applyFill="1" applyBorder="1" applyAlignment="1">
      <alignment/>
    </xf>
    <xf numFmtId="1" fontId="23" fillId="18" borderId="4" xfId="0" applyNumberFormat="1" applyFont="1" applyFill="1" applyBorder="1" applyAlignment="1">
      <alignment horizontal="left" wrapText="1"/>
    </xf>
    <xf numFmtId="164" fontId="23" fillId="18" borderId="4" xfId="0" applyNumberFormat="1" applyFont="1" applyFill="1" applyBorder="1" applyAlignment="1">
      <alignment wrapText="1"/>
    </xf>
    <xf numFmtId="170" fontId="23" fillId="15" borderId="4" xfId="0" applyNumberFormat="1" applyFont="1" applyFill="1" applyBorder="1" applyAlignment="1">
      <alignment wrapText="1"/>
    </xf>
    <xf numFmtId="0" fontId="29" fillId="0" borderId="0" xfId="0" applyFont="1" applyBorder="1" applyAlignment="1">
      <alignment/>
    </xf>
    <xf numFmtId="164" fontId="23" fillId="15" borderId="4" xfId="0" applyNumberFormat="1" applyFont="1" applyFill="1" applyBorder="1" applyAlignment="1">
      <alignment wrapText="1"/>
    </xf>
    <xf numFmtId="0" fontId="18" fillId="0" borderId="0" xfId="0" applyFont="1" applyFill="1" applyBorder="1" applyAlignment="1">
      <alignment horizontal="right"/>
    </xf>
    <xf numFmtId="0" fontId="18" fillId="0" borderId="0" xfId="0" applyFont="1" applyFill="1" applyBorder="1" applyAlignment="1">
      <alignment horizontal="center" wrapText="1"/>
    </xf>
    <xf numFmtId="1" fontId="23" fillId="15" borderId="4" xfId="0" applyNumberFormat="1" applyFont="1" applyFill="1" applyBorder="1" applyAlignment="1">
      <alignment horizontal="left" wrapText="1"/>
    </xf>
    <xf numFmtId="0" fontId="29" fillId="15" borderId="4" xfId="0" applyFont="1" applyFill="1" applyBorder="1" applyAlignment="1">
      <alignment/>
    </xf>
    <xf numFmtId="0" fontId="29" fillId="21" borderId="0" xfId="0" applyFont="1" applyFill="1" applyBorder="1" applyAlignment="1">
      <alignment/>
    </xf>
    <xf numFmtId="0" fontId="23" fillId="0" borderId="0" xfId="0" applyFont="1" applyFill="1" applyBorder="1" applyAlignment="1">
      <alignment/>
    </xf>
    <xf numFmtId="170" fontId="23" fillId="0" borderId="0" xfId="0" applyNumberFormat="1" applyFont="1" applyFill="1" applyBorder="1" applyAlignment="1">
      <alignment/>
    </xf>
    <xf numFmtId="2" fontId="23" fillId="0" borderId="0" xfId="0" applyNumberFormat="1" applyFont="1" applyFill="1" applyBorder="1" applyAlignment="1">
      <alignment/>
    </xf>
    <xf numFmtId="0" fontId="28" fillId="15" borderId="0" xfId="0" applyFont="1" applyFill="1" applyBorder="1" applyAlignment="1">
      <alignment/>
    </xf>
    <xf numFmtId="17" fontId="23" fillId="15" borderId="0" xfId="0" applyNumberFormat="1" applyFont="1" applyFill="1" applyBorder="1" applyAlignment="1">
      <alignment/>
    </xf>
    <xf numFmtId="170" fontId="23" fillId="15" borderId="0" xfId="0" applyNumberFormat="1" applyFont="1" applyFill="1" applyBorder="1" applyAlignment="1">
      <alignment/>
    </xf>
    <xf numFmtId="0" fontId="23" fillId="15" borderId="1" xfId="0" applyFont="1" applyFill="1" applyBorder="1" applyAlignment="1">
      <alignment horizontal="right"/>
    </xf>
    <xf numFmtId="0" fontId="30" fillId="0" borderId="0" xfId="0" applyFont="1" applyFill="1" applyBorder="1" applyAlignment="1">
      <alignment horizontal="right"/>
    </xf>
    <xf numFmtId="2" fontId="23" fillId="15" borderId="5" xfId="0" applyNumberFormat="1" applyFont="1" applyFill="1" applyBorder="1" applyAlignment="1">
      <alignment horizontal="center"/>
    </xf>
    <xf numFmtId="17" fontId="23" fillId="0" borderId="0" xfId="0" applyNumberFormat="1" applyFont="1" applyFill="1" applyBorder="1" applyAlignment="1">
      <alignment/>
    </xf>
    <xf numFmtId="0" fontId="18" fillId="15" borderId="0" xfId="0" applyFont="1" applyFill="1" applyBorder="1" applyAlignment="1">
      <alignment horizontal="right"/>
    </xf>
    <xf numFmtId="0" fontId="29" fillId="15" borderId="0" xfId="0" applyFont="1" applyFill="1" applyBorder="1" applyAlignment="1">
      <alignment/>
    </xf>
    <xf numFmtId="0" fontId="29" fillId="0" borderId="0" xfId="0" applyFont="1" applyFill="1" applyBorder="1" applyAlignment="1">
      <alignment horizontal="center"/>
    </xf>
    <xf numFmtId="2" fontId="18" fillId="15" borderId="1" xfId="0" applyNumberFormat="1" applyFont="1" applyFill="1" applyBorder="1" applyAlignment="1">
      <alignment/>
    </xf>
    <xf numFmtId="0" fontId="29" fillId="15" borderId="1" xfId="0" applyFont="1" applyFill="1" applyBorder="1" applyAlignment="1">
      <alignment/>
    </xf>
    <xf numFmtId="0" fontId="18" fillId="15" borderId="1" xfId="0" applyFont="1" applyFill="1" applyBorder="1" applyAlignment="1">
      <alignment/>
    </xf>
    <xf numFmtId="170" fontId="18" fillId="15" borderId="1" xfId="0" applyNumberFormat="1" applyFont="1" applyFill="1" applyBorder="1" applyAlignment="1">
      <alignment/>
    </xf>
    <xf numFmtId="0" fontId="29" fillId="0" borderId="0" xfId="0" applyFont="1" applyFill="1" applyAlignment="1">
      <alignment/>
    </xf>
    <xf numFmtId="0" fontId="18" fillId="0" borderId="0" xfId="0" applyFont="1" applyFill="1" applyAlignment="1">
      <alignment/>
    </xf>
    <xf numFmtId="2" fontId="18" fillId="0" borderId="0" xfId="0" applyNumberFormat="1" applyFont="1" applyFill="1" applyAlignment="1">
      <alignment/>
    </xf>
    <xf numFmtId="0" fontId="18" fillId="0" borderId="0" xfId="0" applyFont="1" applyAlignment="1">
      <alignment/>
    </xf>
    <xf numFmtId="2" fontId="18" fillId="0" borderId="0" xfId="0" applyNumberFormat="1"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B47"/>
  <sheetViews>
    <sheetView workbookViewId="0" topLeftCell="A1">
      <selection activeCell="E30" sqref="E30"/>
    </sheetView>
  </sheetViews>
  <sheetFormatPr defaultColWidth="9.140625" defaultRowHeight="12.75"/>
  <cols>
    <col min="1" max="1" width="13.28125" style="0" customWidth="1"/>
    <col min="2" max="2" width="14.57421875" style="0" customWidth="1"/>
    <col min="3" max="3" width="15.00390625" style="0" bestFit="1" customWidth="1"/>
    <col min="4" max="4" width="18.7109375" style="0" customWidth="1"/>
    <col min="5" max="5" width="32.140625" style="0" customWidth="1"/>
    <col min="6" max="6" width="32.140625" style="236" customWidth="1"/>
    <col min="7" max="7" width="11.421875" style="0" bestFit="1" customWidth="1"/>
    <col min="8" max="8" width="9.57421875" style="0" bestFit="1" customWidth="1"/>
    <col min="9" max="24" width="9.140625" style="93" customWidth="1"/>
    <col min="25" max="25" width="13.57421875" style="93" customWidth="1"/>
    <col min="26" max="26" width="18.00390625" style="93" customWidth="1"/>
    <col min="27" max="27" width="15.00390625" style="93" customWidth="1"/>
    <col min="28" max="44" width="9.140625" style="93" customWidth="1"/>
  </cols>
  <sheetData>
    <row r="1" spans="1:8" ht="63.75" thickBot="1">
      <c r="A1" s="82" t="s">
        <v>74</v>
      </c>
      <c r="B1" s="94" t="s">
        <v>4</v>
      </c>
      <c r="C1" s="95" t="s">
        <v>5</v>
      </c>
      <c r="D1" s="94" t="s">
        <v>6</v>
      </c>
      <c r="E1" s="94" t="s">
        <v>7</v>
      </c>
      <c r="F1" s="238" t="s">
        <v>80</v>
      </c>
      <c r="G1" s="96" t="s">
        <v>73</v>
      </c>
      <c r="H1" s="82" t="s">
        <v>20</v>
      </c>
    </row>
    <row r="2" spans="1:8" ht="16.5" thickBot="1">
      <c r="A2" s="60"/>
      <c r="B2" s="83">
        <v>44280</v>
      </c>
      <c r="C2" s="84" t="s">
        <v>85</v>
      </c>
      <c r="D2" s="85" t="s">
        <v>81</v>
      </c>
      <c r="E2" s="85" t="s">
        <v>82</v>
      </c>
      <c r="F2" s="235" t="s">
        <v>295</v>
      </c>
      <c r="G2" s="86">
        <v>180.72</v>
      </c>
      <c r="H2" s="60">
        <v>30.12</v>
      </c>
    </row>
    <row r="3" spans="1:28" ht="16.5" thickBot="1">
      <c r="A3" s="60" t="s">
        <v>117</v>
      </c>
      <c r="B3" s="83">
        <v>44298</v>
      </c>
      <c r="C3" s="84" t="s">
        <v>85</v>
      </c>
      <c r="D3" s="85" t="s">
        <v>89</v>
      </c>
      <c r="E3" s="85" t="s">
        <v>94</v>
      </c>
      <c r="F3" s="235" t="s">
        <v>293</v>
      </c>
      <c r="G3" s="86">
        <v>4.79</v>
      </c>
      <c r="H3" s="130">
        <v>0.79</v>
      </c>
      <c r="I3" s="214"/>
      <c r="J3" s="214"/>
      <c r="K3" s="214"/>
      <c r="L3" s="214"/>
      <c r="M3" s="214"/>
      <c r="N3" s="214"/>
      <c r="O3" s="214"/>
      <c r="P3" s="214"/>
      <c r="Q3" s="214"/>
      <c r="R3" s="214"/>
      <c r="S3" s="214"/>
      <c r="T3" s="214"/>
      <c r="U3" s="214"/>
      <c r="V3" s="214"/>
      <c r="W3" s="214"/>
      <c r="X3" s="214"/>
      <c r="Y3" s="130"/>
      <c r="Z3" s="130"/>
      <c r="AA3" s="130"/>
      <c r="AB3" s="99"/>
    </row>
    <row r="4" spans="1:28" ht="16.5" thickBot="1">
      <c r="A4" s="60" t="s">
        <v>129</v>
      </c>
      <c r="B4" s="83">
        <v>44361</v>
      </c>
      <c r="C4" s="84" t="s">
        <v>85</v>
      </c>
      <c r="D4" s="84" t="s">
        <v>89</v>
      </c>
      <c r="E4" s="85" t="s">
        <v>141</v>
      </c>
      <c r="F4" s="235" t="s">
        <v>293</v>
      </c>
      <c r="G4" s="86">
        <v>4.79</v>
      </c>
      <c r="H4" s="130">
        <v>0.79</v>
      </c>
      <c r="I4" s="214"/>
      <c r="J4" s="214"/>
      <c r="K4" s="214"/>
      <c r="L4" s="214"/>
      <c r="M4" s="214"/>
      <c r="N4" s="214"/>
      <c r="O4" s="214"/>
      <c r="P4" s="214"/>
      <c r="Q4" s="214"/>
      <c r="R4" s="214"/>
      <c r="S4" s="214"/>
      <c r="T4" s="214"/>
      <c r="U4" s="214"/>
      <c r="V4" s="214"/>
      <c r="W4" s="214"/>
      <c r="X4" s="214"/>
      <c r="Y4" s="130"/>
      <c r="Z4" s="130"/>
      <c r="AA4" s="130"/>
      <c r="AB4" s="99"/>
    </row>
    <row r="5" spans="1:28" ht="32.25" thickBot="1">
      <c r="A5" s="60" t="s">
        <v>130</v>
      </c>
      <c r="B5" s="83">
        <v>44361</v>
      </c>
      <c r="C5" s="84" t="s">
        <v>85</v>
      </c>
      <c r="D5" s="85" t="s">
        <v>126</v>
      </c>
      <c r="E5" s="85" t="s">
        <v>127</v>
      </c>
      <c r="F5" s="235" t="s">
        <v>296</v>
      </c>
      <c r="G5" s="86">
        <v>162</v>
      </c>
      <c r="H5" s="130">
        <v>27</v>
      </c>
      <c r="I5" s="214"/>
      <c r="J5" s="214"/>
      <c r="K5" s="214"/>
      <c r="L5" s="214"/>
      <c r="M5" s="214"/>
      <c r="N5" s="214"/>
      <c r="O5" s="214"/>
      <c r="P5" s="214"/>
      <c r="Q5" s="214"/>
      <c r="R5" s="214"/>
      <c r="S5" s="214"/>
      <c r="T5" s="214"/>
      <c r="U5" s="214"/>
      <c r="V5" s="214"/>
      <c r="W5" s="214"/>
      <c r="X5" s="214"/>
      <c r="Y5" s="130"/>
      <c r="Z5" s="130"/>
      <c r="AA5" s="130"/>
      <c r="AB5" s="99"/>
    </row>
    <row r="6" spans="1:28" ht="16.5" thickBot="1">
      <c r="A6" s="60" t="s">
        <v>135</v>
      </c>
      <c r="B6" s="83">
        <v>44382</v>
      </c>
      <c r="C6" s="84" t="s">
        <v>85</v>
      </c>
      <c r="D6" s="84" t="s">
        <v>89</v>
      </c>
      <c r="E6" s="85" t="s">
        <v>140</v>
      </c>
      <c r="F6" s="235" t="s">
        <v>293</v>
      </c>
      <c r="G6" s="86">
        <v>4.79</v>
      </c>
      <c r="H6" s="130">
        <v>0.79</v>
      </c>
      <c r="I6" s="214"/>
      <c r="J6" s="214"/>
      <c r="K6" s="214"/>
      <c r="L6" s="214"/>
      <c r="M6" s="214"/>
      <c r="N6" s="214"/>
      <c r="O6" s="214"/>
      <c r="P6" s="214"/>
      <c r="Q6" s="214"/>
      <c r="R6" s="214"/>
      <c r="S6" s="214"/>
      <c r="T6" s="214"/>
      <c r="U6" s="214"/>
      <c r="V6" s="214"/>
      <c r="W6" s="214"/>
      <c r="X6" s="214"/>
      <c r="Y6" s="130"/>
      <c r="Z6" s="130"/>
      <c r="AA6" s="130"/>
      <c r="AB6" s="99"/>
    </row>
    <row r="7" spans="1:28" ht="16.5" thickBot="1">
      <c r="A7" s="60" t="s">
        <v>154</v>
      </c>
      <c r="B7" s="83">
        <v>44403</v>
      </c>
      <c r="C7" s="84" t="s">
        <v>85</v>
      </c>
      <c r="D7" s="84" t="s">
        <v>89</v>
      </c>
      <c r="E7" s="85" t="s">
        <v>157</v>
      </c>
      <c r="F7" s="235" t="s">
        <v>293</v>
      </c>
      <c r="G7" s="86">
        <v>4.79</v>
      </c>
      <c r="H7" s="130">
        <v>0.79</v>
      </c>
      <c r="I7" s="214"/>
      <c r="J7" s="214"/>
      <c r="K7" s="214"/>
      <c r="L7" s="214"/>
      <c r="M7" s="214"/>
      <c r="N7" s="214"/>
      <c r="O7" s="214"/>
      <c r="P7" s="214"/>
      <c r="Q7" s="214"/>
      <c r="R7" s="214"/>
      <c r="S7" s="214"/>
      <c r="T7" s="214"/>
      <c r="U7" s="214"/>
      <c r="V7" s="214"/>
      <c r="W7" s="214"/>
      <c r="X7" s="214"/>
      <c r="Y7" s="130"/>
      <c r="Z7" s="130"/>
      <c r="AA7" s="130"/>
      <c r="AB7" s="99"/>
    </row>
    <row r="8" spans="1:28" ht="16.5" thickBot="1">
      <c r="A8" s="60" t="s">
        <v>161</v>
      </c>
      <c r="B8" s="83">
        <v>44445</v>
      </c>
      <c r="C8" s="84" t="s">
        <v>85</v>
      </c>
      <c r="D8" s="84" t="s">
        <v>89</v>
      </c>
      <c r="E8" s="85" t="s">
        <v>157</v>
      </c>
      <c r="F8" s="235" t="s">
        <v>293</v>
      </c>
      <c r="G8" s="86">
        <v>4.79</v>
      </c>
      <c r="H8" s="130">
        <v>0.79</v>
      </c>
      <c r="I8" s="214"/>
      <c r="J8" s="214"/>
      <c r="K8" s="214"/>
      <c r="L8" s="214"/>
      <c r="M8" s="214"/>
      <c r="N8" s="214"/>
      <c r="O8" s="214"/>
      <c r="P8" s="214"/>
      <c r="Q8" s="214"/>
      <c r="R8" s="214"/>
      <c r="S8" s="214"/>
      <c r="T8" s="214"/>
      <c r="U8" s="214"/>
      <c r="V8" s="214"/>
      <c r="W8" s="214"/>
      <c r="X8" s="214"/>
      <c r="Y8" s="130"/>
      <c r="Z8" s="130"/>
      <c r="AA8" s="130"/>
      <c r="AB8" s="99"/>
    </row>
    <row r="9" spans="1:28" ht="16.5" thickBot="1">
      <c r="A9" s="60" t="s">
        <v>175</v>
      </c>
      <c r="B9" s="83">
        <v>44445</v>
      </c>
      <c r="C9" s="84" t="s">
        <v>85</v>
      </c>
      <c r="D9" s="85" t="s">
        <v>168</v>
      </c>
      <c r="E9" s="85" t="s">
        <v>169</v>
      </c>
      <c r="F9" s="235"/>
      <c r="G9" s="86">
        <v>420</v>
      </c>
      <c r="H9" s="130">
        <v>70</v>
      </c>
      <c r="I9" s="214"/>
      <c r="J9" s="214"/>
      <c r="K9" s="214"/>
      <c r="L9" s="214"/>
      <c r="M9" s="214"/>
      <c r="N9" s="214"/>
      <c r="O9" s="214"/>
      <c r="P9" s="214"/>
      <c r="Q9" s="214"/>
      <c r="R9" s="214"/>
      <c r="S9" s="214"/>
      <c r="T9" s="214"/>
      <c r="U9" s="214"/>
      <c r="V9" s="214"/>
      <c r="W9" s="214"/>
      <c r="X9" s="214"/>
      <c r="Y9" s="130"/>
      <c r="Z9" s="130"/>
      <c r="AA9" s="130"/>
      <c r="AB9" s="99"/>
    </row>
    <row r="10" spans="1:28" ht="16.5" thickBot="1">
      <c r="A10" s="60" t="s">
        <v>180</v>
      </c>
      <c r="B10" s="83">
        <v>44473</v>
      </c>
      <c r="C10" s="84" t="s">
        <v>85</v>
      </c>
      <c r="D10" s="84" t="s">
        <v>89</v>
      </c>
      <c r="E10" s="85" t="s">
        <v>157</v>
      </c>
      <c r="F10" s="235" t="s">
        <v>293</v>
      </c>
      <c r="G10" s="86">
        <v>4.79</v>
      </c>
      <c r="H10" s="130">
        <v>0.79</v>
      </c>
      <c r="I10" s="214"/>
      <c r="J10" s="214"/>
      <c r="K10" s="214"/>
      <c r="L10" s="214"/>
      <c r="M10" s="214"/>
      <c r="N10" s="214"/>
      <c r="O10" s="214"/>
      <c r="P10" s="214"/>
      <c r="Q10" s="214"/>
      <c r="R10" s="214"/>
      <c r="S10" s="214"/>
      <c r="T10" s="214"/>
      <c r="U10" s="214"/>
      <c r="V10" s="214"/>
      <c r="W10" s="214"/>
      <c r="X10" s="214"/>
      <c r="Y10" s="130"/>
      <c r="Z10" s="130"/>
      <c r="AA10" s="130"/>
      <c r="AB10" s="99"/>
    </row>
    <row r="11" spans="1:28" ht="16.5" thickBot="1">
      <c r="A11" s="60" t="s">
        <v>202</v>
      </c>
      <c r="B11" s="83">
        <v>44501</v>
      </c>
      <c r="C11" s="84" t="s">
        <v>85</v>
      </c>
      <c r="D11" s="84" t="s">
        <v>89</v>
      </c>
      <c r="E11" s="85" t="s">
        <v>207</v>
      </c>
      <c r="F11" s="235" t="s">
        <v>293</v>
      </c>
      <c r="G11" s="86">
        <v>4.79</v>
      </c>
      <c r="H11" s="130">
        <v>0.79</v>
      </c>
      <c r="I11" s="214"/>
      <c r="J11" s="214"/>
      <c r="K11" s="214"/>
      <c r="L11" s="214"/>
      <c r="M11" s="214"/>
      <c r="N11" s="214"/>
      <c r="O11" s="214"/>
      <c r="P11" s="214"/>
      <c r="Q11" s="214"/>
      <c r="R11" s="214"/>
      <c r="S11" s="214"/>
      <c r="T11" s="214"/>
      <c r="U11" s="214"/>
      <c r="V11" s="214"/>
      <c r="W11" s="214"/>
      <c r="X11" s="214"/>
      <c r="Y11" s="130"/>
      <c r="Z11" s="130"/>
      <c r="AA11" s="130"/>
      <c r="AB11" s="99"/>
    </row>
    <row r="12" spans="1:28" ht="16.5" thickBot="1">
      <c r="A12" s="60" t="s">
        <v>239</v>
      </c>
      <c r="B12" s="83">
        <v>44536</v>
      </c>
      <c r="C12" s="84" t="s">
        <v>85</v>
      </c>
      <c r="D12" s="84" t="s">
        <v>89</v>
      </c>
      <c r="E12" s="85" t="s">
        <v>243</v>
      </c>
      <c r="F12" s="235" t="s">
        <v>293</v>
      </c>
      <c r="G12" s="86">
        <v>4.79</v>
      </c>
      <c r="H12" s="130">
        <v>0.79</v>
      </c>
      <c r="I12" s="214"/>
      <c r="J12" s="214"/>
      <c r="K12" s="214"/>
      <c r="L12" s="214"/>
      <c r="M12" s="214"/>
      <c r="N12" s="214"/>
      <c r="O12" s="214"/>
      <c r="P12" s="214"/>
      <c r="Q12" s="214"/>
      <c r="R12" s="214"/>
      <c r="S12" s="214"/>
      <c r="T12" s="214"/>
      <c r="U12" s="214"/>
      <c r="V12" s="214"/>
      <c r="W12" s="214"/>
      <c r="X12" s="214"/>
      <c r="Y12" s="130"/>
      <c r="Z12" s="130"/>
      <c r="AA12" s="130"/>
      <c r="AB12" s="99"/>
    </row>
    <row r="13" spans="1:28" ht="32.25" thickBot="1">
      <c r="A13" s="60" t="s">
        <v>240</v>
      </c>
      <c r="B13" s="83">
        <v>44536</v>
      </c>
      <c r="C13" s="84" t="s">
        <v>85</v>
      </c>
      <c r="D13" s="84" t="s">
        <v>244</v>
      </c>
      <c r="E13" s="85" t="s">
        <v>245</v>
      </c>
      <c r="F13" s="235" t="s">
        <v>294</v>
      </c>
      <c r="G13" s="86">
        <v>1142.4</v>
      </c>
      <c r="H13" s="130">
        <v>190.4</v>
      </c>
      <c r="I13" s="214"/>
      <c r="J13" s="214"/>
      <c r="K13" s="214"/>
      <c r="L13" s="214"/>
      <c r="M13" s="214"/>
      <c r="N13" s="214"/>
      <c r="O13" s="214"/>
      <c r="P13" s="214"/>
      <c r="Q13" s="214"/>
      <c r="R13" s="214"/>
      <c r="S13" s="214"/>
      <c r="T13" s="214"/>
      <c r="U13" s="214"/>
      <c r="V13" s="214"/>
      <c r="W13" s="214"/>
      <c r="X13" s="214"/>
      <c r="Y13" s="130"/>
      <c r="Z13" s="130"/>
      <c r="AA13" s="130"/>
      <c r="AB13" s="99"/>
    </row>
    <row r="14" spans="1:28" ht="16.5" thickBot="1">
      <c r="A14" s="60" t="s">
        <v>256</v>
      </c>
      <c r="B14" s="83">
        <v>44567</v>
      </c>
      <c r="C14" s="84" t="s">
        <v>85</v>
      </c>
      <c r="D14" s="84" t="s">
        <v>89</v>
      </c>
      <c r="E14" s="85" t="s">
        <v>252</v>
      </c>
      <c r="F14" s="235" t="s">
        <v>293</v>
      </c>
      <c r="G14" s="86">
        <v>4.79</v>
      </c>
      <c r="H14" s="130">
        <v>0.79</v>
      </c>
      <c r="I14" s="214"/>
      <c r="J14" s="214"/>
      <c r="K14" s="214"/>
      <c r="L14" s="214"/>
      <c r="M14" s="214"/>
      <c r="N14" s="214"/>
      <c r="O14" s="214"/>
      <c r="P14" s="214"/>
      <c r="Q14" s="214"/>
      <c r="R14" s="214"/>
      <c r="S14" s="214"/>
      <c r="T14" s="214"/>
      <c r="U14" s="214"/>
      <c r="V14" s="214"/>
      <c r="W14" s="214"/>
      <c r="X14" s="214"/>
      <c r="Y14" s="130"/>
      <c r="Z14" s="130"/>
      <c r="AA14" s="130"/>
      <c r="AB14" s="99"/>
    </row>
    <row r="15" spans="1:28" ht="16.5" thickBot="1">
      <c r="A15" s="60" t="s">
        <v>263</v>
      </c>
      <c r="B15" s="83">
        <v>44599</v>
      </c>
      <c r="C15" s="84" t="s">
        <v>85</v>
      </c>
      <c r="D15" s="84" t="s">
        <v>89</v>
      </c>
      <c r="E15" s="85" t="s">
        <v>259</v>
      </c>
      <c r="F15" s="235" t="s">
        <v>293</v>
      </c>
      <c r="G15" s="86">
        <v>4.79</v>
      </c>
      <c r="H15" s="130">
        <v>0.79</v>
      </c>
      <c r="I15" s="214"/>
      <c r="J15" s="214"/>
      <c r="K15" s="214"/>
      <c r="L15" s="214"/>
      <c r="M15" s="214"/>
      <c r="N15" s="214"/>
      <c r="O15" s="214"/>
      <c r="P15" s="214"/>
      <c r="Q15" s="214"/>
      <c r="R15" s="214"/>
      <c r="S15" s="214"/>
      <c r="T15" s="214"/>
      <c r="U15" s="214"/>
      <c r="V15" s="214"/>
      <c r="W15" s="214"/>
      <c r="X15" s="214"/>
      <c r="Y15" s="130"/>
      <c r="Z15" s="130"/>
      <c r="AA15" s="130"/>
      <c r="AB15" s="99"/>
    </row>
    <row r="16" spans="1:28" ht="16.5" thickBot="1">
      <c r="A16" s="60" t="s">
        <v>270</v>
      </c>
      <c r="B16" s="83">
        <v>44234</v>
      </c>
      <c r="C16" s="84" t="s">
        <v>85</v>
      </c>
      <c r="D16" s="85" t="s">
        <v>168</v>
      </c>
      <c r="E16" s="85" t="s">
        <v>271</v>
      </c>
      <c r="F16" s="235"/>
      <c r="G16" s="86">
        <v>60</v>
      </c>
      <c r="H16" s="130">
        <v>10</v>
      </c>
      <c r="I16" s="214"/>
      <c r="J16" s="214"/>
      <c r="K16" s="214"/>
      <c r="L16" s="214"/>
      <c r="M16" s="214"/>
      <c r="N16" s="214"/>
      <c r="O16" s="214"/>
      <c r="P16" s="214"/>
      <c r="Q16" s="214"/>
      <c r="R16" s="214"/>
      <c r="S16" s="214"/>
      <c r="T16" s="214"/>
      <c r="U16" s="214"/>
      <c r="V16" s="214"/>
      <c r="W16" s="214"/>
      <c r="X16" s="214"/>
      <c r="Y16" s="130"/>
      <c r="Z16" s="130"/>
      <c r="AA16" s="130"/>
      <c r="AB16" s="99"/>
    </row>
    <row r="17" spans="1:28" ht="16.5" thickBot="1">
      <c r="A17" s="60" t="s">
        <v>275</v>
      </c>
      <c r="B17" s="83">
        <v>44627</v>
      </c>
      <c r="C17" s="84" t="s">
        <v>85</v>
      </c>
      <c r="D17" s="84" t="s">
        <v>89</v>
      </c>
      <c r="E17" s="85" t="s">
        <v>276</v>
      </c>
      <c r="F17" s="235" t="s">
        <v>293</v>
      </c>
      <c r="G17" s="86">
        <v>4.79</v>
      </c>
      <c r="H17" s="130">
        <v>0.79</v>
      </c>
      <c r="I17" s="214"/>
      <c r="J17" s="214"/>
      <c r="K17" s="214"/>
      <c r="L17" s="214"/>
      <c r="M17" s="214"/>
      <c r="N17" s="214"/>
      <c r="O17" s="214"/>
      <c r="P17" s="214"/>
      <c r="Q17" s="214"/>
      <c r="R17" s="214"/>
      <c r="S17" s="214"/>
      <c r="T17" s="214"/>
      <c r="U17" s="214"/>
      <c r="V17" s="214"/>
      <c r="W17" s="214"/>
      <c r="X17" s="214"/>
      <c r="Y17" s="130"/>
      <c r="Z17" s="130"/>
      <c r="AA17" s="130"/>
      <c r="AB17" s="99"/>
    </row>
    <row r="18" spans="1:28" ht="32.25" thickBot="1">
      <c r="A18" s="60" t="s">
        <v>278</v>
      </c>
      <c r="B18" s="83">
        <v>44627</v>
      </c>
      <c r="C18" s="84" t="s">
        <v>85</v>
      </c>
      <c r="D18" s="84" t="s">
        <v>283</v>
      </c>
      <c r="E18" s="85" t="s">
        <v>284</v>
      </c>
      <c r="F18" s="235" t="s">
        <v>298</v>
      </c>
      <c r="G18" s="86">
        <v>158</v>
      </c>
      <c r="H18" s="130">
        <v>26.33</v>
      </c>
      <c r="I18" s="214"/>
      <c r="J18" s="214"/>
      <c r="K18" s="214"/>
      <c r="L18" s="214"/>
      <c r="M18" s="214"/>
      <c r="N18" s="214"/>
      <c r="O18" s="214"/>
      <c r="P18" s="214"/>
      <c r="Q18" s="214"/>
      <c r="R18" s="214"/>
      <c r="S18" s="214"/>
      <c r="T18" s="214"/>
      <c r="U18" s="214"/>
      <c r="V18" s="214"/>
      <c r="W18" s="214"/>
      <c r="X18" s="214"/>
      <c r="Y18" s="130"/>
      <c r="Z18" s="130"/>
      <c r="AA18" s="130"/>
      <c r="AB18" s="99"/>
    </row>
    <row r="19" spans="1:28" ht="32.25" thickBot="1">
      <c r="A19" s="60" t="s">
        <v>279</v>
      </c>
      <c r="B19" s="83">
        <v>44627</v>
      </c>
      <c r="C19" s="84" t="s">
        <v>85</v>
      </c>
      <c r="D19" s="84" t="s">
        <v>286</v>
      </c>
      <c r="E19" s="85" t="s">
        <v>287</v>
      </c>
      <c r="F19" s="235" t="s">
        <v>297</v>
      </c>
      <c r="G19" s="86">
        <v>144.3</v>
      </c>
      <c r="H19" s="130">
        <v>22.39</v>
      </c>
      <c r="I19" s="214"/>
      <c r="J19" s="214"/>
      <c r="K19" s="214"/>
      <c r="L19" s="214"/>
      <c r="M19" s="214"/>
      <c r="N19" s="214"/>
      <c r="O19" s="214"/>
      <c r="P19" s="214"/>
      <c r="Q19" s="214"/>
      <c r="R19" s="214"/>
      <c r="S19" s="214"/>
      <c r="T19" s="214"/>
      <c r="U19" s="214"/>
      <c r="V19" s="214"/>
      <c r="W19" s="214"/>
      <c r="X19" s="214"/>
      <c r="Y19" s="130"/>
      <c r="Z19" s="130"/>
      <c r="AA19" s="130"/>
      <c r="AB19" s="99"/>
    </row>
    <row r="20" spans="7:8" ht="15.75">
      <c r="G20" s="237">
        <f>SUM(G2:G19)</f>
        <v>2320.11</v>
      </c>
      <c r="H20" s="10">
        <f>SUM(H2:H19)</f>
        <v>384.93</v>
      </c>
    </row>
    <row r="47" ht="12.75">
      <c r="C47" t="s">
        <v>23</v>
      </c>
    </row>
  </sheetData>
  <printOptions/>
  <pageMargins left="0.75" right="0.75" top="1" bottom="1" header="0.5" footer="0.5"/>
  <pageSetup fitToHeight="1" fitToWidth="1" horizontalDpi="300" verticalDpi="300" orientation="landscape" paperSize="9" scale="90" r:id="rId1"/>
  <headerFooter alignWithMargins="0">
    <oddHeader>&amp;C&amp;"Arial,Bold"&amp;14ASHELDHAM &amp; DENGIE PARISH COUNCIL
VAT CLAIM - 1/4/2021 TO 31/3/2022&amp;R30/03/2022</oddHeader>
  </headerFooter>
</worksheet>
</file>

<file path=xl/worksheets/sheet2.xml><?xml version="1.0" encoding="utf-8"?>
<worksheet xmlns="http://schemas.openxmlformats.org/spreadsheetml/2006/main" xmlns:r="http://schemas.openxmlformats.org/officeDocument/2006/relationships">
  <sheetPr>
    <tabColor indexed="12"/>
    <pageSetUpPr fitToPage="1"/>
  </sheetPr>
  <dimension ref="A1:AB204"/>
  <sheetViews>
    <sheetView workbookViewId="0" topLeftCell="A1">
      <pane xSplit="6" ySplit="2" topLeftCell="G54" activePane="bottomRight" state="frozen"/>
      <selection pane="topLeft" activeCell="A1" sqref="A1"/>
      <selection pane="topRight" activeCell="G1" sqref="G1"/>
      <selection pane="bottomLeft" activeCell="A3" sqref="A3"/>
      <selection pane="bottomRight" activeCell="I40" sqref="I40"/>
    </sheetView>
  </sheetViews>
  <sheetFormatPr defaultColWidth="9.140625" defaultRowHeight="12.75"/>
  <cols>
    <col min="1" max="1" width="12.28125" style="5" customWidth="1"/>
    <col min="2" max="2" width="14.28125" style="1" customWidth="1"/>
    <col min="3" max="3" width="18.57421875" style="2" customWidth="1"/>
    <col min="4" max="4" width="18.57421875" style="3" customWidth="1"/>
    <col min="5" max="5" width="22.8515625" style="4" customWidth="1"/>
    <col min="6" max="6" width="18.57421875" style="67" customWidth="1"/>
    <col min="7" max="17" width="18.57421875" style="217" customWidth="1"/>
    <col min="18" max="19" width="18.57421875" style="220" customWidth="1"/>
    <col min="20" max="21" width="18.57421875" style="217" customWidth="1"/>
    <col min="22" max="24" width="18.57421875" style="221" customWidth="1"/>
    <col min="25" max="25" width="18.57421875" style="132" customWidth="1"/>
    <col min="26" max="26" width="18.57421875" style="155" customWidth="1"/>
    <col min="27" max="27" width="11.8515625" style="159" customWidth="1"/>
    <col min="28" max="28" width="16.00390625" style="64" customWidth="1"/>
    <col min="29" max="16384" width="18.57421875" style="5" customWidth="1"/>
  </cols>
  <sheetData>
    <row r="1" spans="1:28" s="8" customFormat="1" ht="73.5" thickBot="1" thickTop="1">
      <c r="A1" s="8" t="s">
        <v>74</v>
      </c>
      <c r="B1" s="6" t="s">
        <v>4</v>
      </c>
      <c r="C1" s="7" t="s">
        <v>84</v>
      </c>
      <c r="D1" s="6" t="s">
        <v>6</v>
      </c>
      <c r="E1" s="6" t="s">
        <v>7</v>
      </c>
      <c r="F1" s="66" t="s">
        <v>73</v>
      </c>
      <c r="G1" s="208" t="s">
        <v>47</v>
      </c>
      <c r="H1" s="208" t="s">
        <v>8</v>
      </c>
      <c r="I1" s="208" t="s">
        <v>9</v>
      </c>
      <c r="J1" s="208" t="s">
        <v>10</v>
      </c>
      <c r="K1" s="208" t="s">
        <v>11</v>
      </c>
      <c r="L1" s="208" t="s">
        <v>12</v>
      </c>
      <c r="M1" s="208" t="s">
        <v>13</v>
      </c>
      <c r="N1" s="208" t="s">
        <v>14</v>
      </c>
      <c r="O1" s="208" t="s">
        <v>15</v>
      </c>
      <c r="P1" s="208" t="s">
        <v>16</v>
      </c>
      <c r="Q1" s="208" t="s">
        <v>48</v>
      </c>
      <c r="R1" s="208" t="s">
        <v>17</v>
      </c>
      <c r="S1" s="208" t="s">
        <v>71</v>
      </c>
      <c r="T1" s="218" t="s">
        <v>18</v>
      </c>
      <c r="U1" s="219" t="s">
        <v>49</v>
      </c>
      <c r="V1" s="218" t="s">
        <v>72</v>
      </c>
      <c r="W1" s="218" t="s">
        <v>285</v>
      </c>
      <c r="X1" s="218" t="s">
        <v>19</v>
      </c>
      <c r="Y1" s="66"/>
      <c r="Z1" s="152" t="s">
        <v>32</v>
      </c>
      <c r="AA1" s="156" t="s">
        <v>20</v>
      </c>
      <c r="AB1" s="63" t="s">
        <v>21</v>
      </c>
    </row>
    <row r="2" spans="2:28" s="106" customFormat="1" ht="33" thickBot="1" thickTop="1">
      <c r="B2" s="107"/>
      <c r="C2" s="108"/>
      <c r="D2" s="109"/>
      <c r="E2" s="97" t="s">
        <v>22</v>
      </c>
      <c r="F2" s="110"/>
      <c r="G2" s="209">
        <v>2900</v>
      </c>
      <c r="H2" s="209">
        <v>360</v>
      </c>
      <c r="I2" s="209">
        <v>150</v>
      </c>
      <c r="J2" s="209">
        <v>160</v>
      </c>
      <c r="K2" s="209">
        <v>60</v>
      </c>
      <c r="L2" s="209">
        <v>175</v>
      </c>
      <c r="M2" s="209">
        <v>140</v>
      </c>
      <c r="N2" s="209">
        <v>180</v>
      </c>
      <c r="O2" s="209">
        <v>320</v>
      </c>
      <c r="P2" s="209">
        <v>400</v>
      </c>
      <c r="Q2" s="233">
        <v>750</v>
      </c>
      <c r="R2" s="233">
        <v>850</v>
      </c>
      <c r="S2" s="233">
        <v>200</v>
      </c>
      <c r="T2" s="234">
        <v>550</v>
      </c>
      <c r="U2" s="234">
        <v>516.16</v>
      </c>
      <c r="V2" s="234">
        <v>500</v>
      </c>
      <c r="W2" s="234">
        <v>1000</v>
      </c>
      <c r="X2" s="234">
        <v>39</v>
      </c>
      <c r="Y2" s="126"/>
      <c r="Z2" s="153">
        <f>SUM(G2:Y2)</f>
        <v>9250.16</v>
      </c>
      <c r="AA2" s="157"/>
      <c r="AB2" s="111"/>
    </row>
    <row r="3" spans="1:28" s="70" customFormat="1" ht="32.25" thickBot="1">
      <c r="A3" s="70" t="s">
        <v>114</v>
      </c>
      <c r="B3" s="228">
        <v>44298</v>
      </c>
      <c r="C3" s="118" t="s">
        <v>85</v>
      </c>
      <c r="D3" s="119" t="s">
        <v>86</v>
      </c>
      <c r="E3" s="119" t="s">
        <v>87</v>
      </c>
      <c r="F3" s="229">
        <v>98.6</v>
      </c>
      <c r="G3" s="230"/>
      <c r="H3" s="230"/>
      <c r="I3" s="230"/>
      <c r="J3" s="230"/>
      <c r="K3" s="230"/>
      <c r="L3" s="230">
        <v>98.6</v>
      </c>
      <c r="M3" s="230"/>
      <c r="N3" s="230"/>
      <c r="O3" s="230"/>
      <c r="P3" s="230"/>
      <c r="Q3" s="230"/>
      <c r="R3" s="230"/>
      <c r="S3" s="230"/>
      <c r="T3" s="230"/>
      <c r="U3" s="230"/>
      <c r="V3" s="230"/>
      <c r="W3" s="230"/>
      <c r="X3" s="230"/>
      <c r="Y3" s="231">
        <f>SUM(H3:X3)</f>
        <v>98.6</v>
      </c>
      <c r="Z3" s="231">
        <f>SUM(Z2-Y3)</f>
        <v>9151.56</v>
      </c>
      <c r="AA3" s="158"/>
      <c r="AB3" s="232" t="s">
        <v>109</v>
      </c>
    </row>
    <row r="4" spans="1:28" s="70" customFormat="1" ht="16.5" thickBot="1">
      <c r="A4" s="70" t="s">
        <v>115</v>
      </c>
      <c r="B4" s="228">
        <v>44298</v>
      </c>
      <c r="C4" s="118" t="s">
        <v>85</v>
      </c>
      <c r="D4" s="119" t="s">
        <v>89</v>
      </c>
      <c r="E4" s="119" t="s">
        <v>90</v>
      </c>
      <c r="F4" s="229">
        <v>244.95</v>
      </c>
      <c r="G4" s="230">
        <v>244.95</v>
      </c>
      <c r="H4" s="230"/>
      <c r="I4" s="230"/>
      <c r="J4" s="230"/>
      <c r="K4" s="230"/>
      <c r="L4" s="230"/>
      <c r="M4" s="230"/>
      <c r="N4" s="230"/>
      <c r="O4" s="230"/>
      <c r="P4" s="230"/>
      <c r="Q4" s="230"/>
      <c r="R4" s="230"/>
      <c r="S4" s="230"/>
      <c r="T4" s="230"/>
      <c r="U4" s="230"/>
      <c r="V4" s="230"/>
      <c r="W4" s="230"/>
      <c r="X4" s="230"/>
      <c r="Y4" s="231">
        <v>244.95</v>
      </c>
      <c r="Z4" s="231">
        <f>SUM(Z3-Y4)</f>
        <v>8906.609999999999</v>
      </c>
      <c r="AA4" s="158"/>
      <c r="AB4" s="232" t="s">
        <v>109</v>
      </c>
    </row>
    <row r="5" spans="1:28" s="70" customFormat="1" ht="16.5" thickBot="1">
      <c r="A5" s="70" t="s">
        <v>116</v>
      </c>
      <c r="B5" s="228">
        <v>44298</v>
      </c>
      <c r="C5" s="118" t="s">
        <v>85</v>
      </c>
      <c r="D5" s="115" t="s">
        <v>89</v>
      </c>
      <c r="E5" s="119" t="s">
        <v>92</v>
      </c>
      <c r="F5" s="229">
        <v>36.82</v>
      </c>
      <c r="G5" s="230"/>
      <c r="H5" s="230">
        <v>28.34</v>
      </c>
      <c r="I5" s="230">
        <v>5</v>
      </c>
      <c r="J5" s="230"/>
      <c r="K5" s="230"/>
      <c r="L5" s="230"/>
      <c r="M5" s="230"/>
      <c r="N5" s="230"/>
      <c r="O5" s="230"/>
      <c r="P5" s="230"/>
      <c r="Q5" s="230"/>
      <c r="R5" s="230"/>
      <c r="S5" s="230"/>
      <c r="T5" s="230"/>
      <c r="U5" s="230"/>
      <c r="V5" s="230"/>
      <c r="W5" s="230"/>
      <c r="X5" s="230"/>
      <c r="Y5" s="231">
        <v>36.82</v>
      </c>
      <c r="Z5" s="231">
        <f>SUM(Z4-Y5)</f>
        <v>8869.789999999999</v>
      </c>
      <c r="AA5" s="158"/>
      <c r="AB5" s="232" t="s">
        <v>109</v>
      </c>
    </row>
    <row r="6" spans="1:28" s="70" customFormat="1" ht="16.5" thickBot="1">
      <c r="A6" s="70" t="s">
        <v>117</v>
      </c>
      <c r="B6" s="228">
        <v>44298</v>
      </c>
      <c r="C6" s="118" t="s">
        <v>85</v>
      </c>
      <c r="D6" s="119" t="s">
        <v>89</v>
      </c>
      <c r="E6" s="119" t="s">
        <v>94</v>
      </c>
      <c r="F6" s="229">
        <v>4.79</v>
      </c>
      <c r="G6" s="230"/>
      <c r="H6" s="230"/>
      <c r="I6" s="230">
        <v>4.79</v>
      </c>
      <c r="J6" s="230"/>
      <c r="K6" s="230"/>
      <c r="L6" s="230"/>
      <c r="M6" s="230"/>
      <c r="N6" s="230"/>
      <c r="O6" s="230"/>
      <c r="P6" s="230"/>
      <c r="Q6" s="230"/>
      <c r="R6" s="230"/>
      <c r="S6" s="230"/>
      <c r="T6" s="230"/>
      <c r="U6" s="230"/>
      <c r="V6" s="230"/>
      <c r="W6" s="230"/>
      <c r="X6" s="230"/>
      <c r="Y6" s="231">
        <f>SUM(H6:X6)</f>
        <v>4.79</v>
      </c>
      <c r="Z6" s="231">
        <f>SUM(Z5-Y6)</f>
        <v>8864.999999999998</v>
      </c>
      <c r="AA6" s="158">
        <v>0.79</v>
      </c>
      <c r="AB6" s="232" t="s">
        <v>109</v>
      </c>
    </row>
    <row r="7" spans="2:28" s="70" customFormat="1" ht="48" thickBot="1">
      <c r="B7" s="228"/>
      <c r="C7" s="118" t="s">
        <v>85</v>
      </c>
      <c r="D7" s="119"/>
      <c r="E7" s="119" t="s">
        <v>219</v>
      </c>
      <c r="F7" s="229">
        <v>-0.11</v>
      </c>
      <c r="G7" s="230"/>
      <c r="H7" s="230"/>
      <c r="I7" s="230">
        <v>-0.11</v>
      </c>
      <c r="J7" s="230"/>
      <c r="K7" s="230"/>
      <c r="L7" s="230"/>
      <c r="M7" s="230"/>
      <c r="N7" s="230"/>
      <c r="O7" s="230"/>
      <c r="P7" s="230"/>
      <c r="Q7" s="230"/>
      <c r="R7" s="230"/>
      <c r="S7" s="230"/>
      <c r="T7" s="230"/>
      <c r="U7" s="230"/>
      <c r="V7" s="230"/>
      <c r="W7" s="230"/>
      <c r="X7" s="230"/>
      <c r="Y7" s="231">
        <f>SUM(H7:X7)</f>
        <v>-0.11</v>
      </c>
      <c r="Z7" s="231">
        <f>SUM(Z6-Y7)</f>
        <v>8865.109999999999</v>
      </c>
      <c r="AA7" s="158"/>
      <c r="AB7" s="232" t="s">
        <v>109</v>
      </c>
    </row>
    <row r="8" spans="1:28" s="77" customFormat="1" ht="16.5" thickBot="1">
      <c r="A8" s="77" t="s">
        <v>118</v>
      </c>
      <c r="B8" s="78">
        <v>44342</v>
      </c>
      <c r="C8" s="103" t="s">
        <v>85</v>
      </c>
      <c r="D8" s="104" t="s">
        <v>89</v>
      </c>
      <c r="E8" s="104" t="s">
        <v>90</v>
      </c>
      <c r="F8" s="81">
        <v>262.05</v>
      </c>
      <c r="G8" s="210">
        <v>262.05</v>
      </c>
      <c r="H8" s="210"/>
      <c r="I8" s="210"/>
      <c r="J8" s="210"/>
      <c r="K8" s="210"/>
      <c r="L8" s="210"/>
      <c r="M8" s="210"/>
      <c r="N8" s="210"/>
      <c r="O8" s="210"/>
      <c r="P8" s="210"/>
      <c r="Q8" s="210"/>
      <c r="R8" s="210"/>
      <c r="S8" s="210"/>
      <c r="T8" s="210"/>
      <c r="U8" s="210"/>
      <c r="V8" s="210"/>
      <c r="W8" s="210"/>
      <c r="X8" s="210"/>
      <c r="Y8" s="127">
        <v>262.05</v>
      </c>
      <c r="Z8" s="154">
        <f aca="true" t="shared" si="0" ref="Z8:Z68">SUM(Z7-Y8)</f>
        <v>8603.06</v>
      </c>
      <c r="AA8" s="127"/>
      <c r="AB8" s="82" t="s">
        <v>109</v>
      </c>
    </row>
    <row r="9" spans="1:28" s="77" customFormat="1" ht="16.5" thickBot="1">
      <c r="A9" s="77" t="s">
        <v>119</v>
      </c>
      <c r="B9" s="78">
        <v>44342</v>
      </c>
      <c r="C9" s="103" t="s">
        <v>85</v>
      </c>
      <c r="D9" s="80" t="s">
        <v>89</v>
      </c>
      <c r="E9" s="104" t="s">
        <v>92</v>
      </c>
      <c r="F9" s="81">
        <v>63.23</v>
      </c>
      <c r="G9" s="210"/>
      <c r="H9" s="210">
        <v>28.34</v>
      </c>
      <c r="I9" s="210">
        <v>34.89</v>
      </c>
      <c r="J9" s="210"/>
      <c r="K9" s="210"/>
      <c r="L9" s="210"/>
      <c r="M9" s="210"/>
      <c r="N9" s="210"/>
      <c r="O9" s="210"/>
      <c r="P9" s="210"/>
      <c r="Q9" s="210"/>
      <c r="R9" s="210"/>
      <c r="S9" s="210"/>
      <c r="T9" s="210"/>
      <c r="U9" s="210"/>
      <c r="V9" s="210"/>
      <c r="W9" s="210"/>
      <c r="X9" s="210"/>
      <c r="Y9" s="127">
        <f>SUM(H9:X9)</f>
        <v>63.230000000000004</v>
      </c>
      <c r="Z9" s="154">
        <f>SUM(Z8-Y9)</f>
        <v>8539.83</v>
      </c>
      <c r="AA9" s="127"/>
      <c r="AB9" s="82" t="s">
        <v>109</v>
      </c>
    </row>
    <row r="10" spans="1:28" s="77" customFormat="1" ht="16.5" thickBot="1">
      <c r="A10" s="77" t="s">
        <v>120</v>
      </c>
      <c r="B10" s="78">
        <v>44342</v>
      </c>
      <c r="C10" s="103" t="s">
        <v>85</v>
      </c>
      <c r="D10" s="104" t="s">
        <v>102</v>
      </c>
      <c r="E10" s="104" t="s">
        <v>103</v>
      </c>
      <c r="F10" s="141">
        <v>4.2</v>
      </c>
      <c r="G10" s="210">
        <v>4.2</v>
      </c>
      <c r="H10" s="210"/>
      <c r="I10" s="210"/>
      <c r="J10" s="210"/>
      <c r="K10" s="210"/>
      <c r="L10" s="210"/>
      <c r="M10" s="210"/>
      <c r="N10" s="210"/>
      <c r="O10" s="210"/>
      <c r="P10" s="210"/>
      <c r="Q10" s="210"/>
      <c r="R10" s="210"/>
      <c r="S10" s="210"/>
      <c r="T10" s="210"/>
      <c r="U10" s="210"/>
      <c r="V10" s="210"/>
      <c r="W10" s="210"/>
      <c r="X10" s="210"/>
      <c r="Y10" s="127">
        <v>4.2</v>
      </c>
      <c r="Z10" s="154">
        <f t="shared" si="0"/>
        <v>8535.63</v>
      </c>
      <c r="AA10" s="127"/>
      <c r="AB10" s="82" t="s">
        <v>312</v>
      </c>
    </row>
    <row r="11" spans="1:28" s="77" customFormat="1" ht="16.5" thickBot="1">
      <c r="A11" s="77" t="s">
        <v>121</v>
      </c>
      <c r="B11" s="78">
        <v>44342</v>
      </c>
      <c r="C11" s="103" t="s">
        <v>85</v>
      </c>
      <c r="D11" s="103" t="s">
        <v>89</v>
      </c>
      <c r="E11" s="80" t="s">
        <v>142</v>
      </c>
      <c r="F11" s="81">
        <v>4.79</v>
      </c>
      <c r="G11" s="210"/>
      <c r="H11" s="210"/>
      <c r="I11" s="210">
        <v>4.79</v>
      </c>
      <c r="J11" s="210"/>
      <c r="K11" s="210"/>
      <c r="L11" s="210"/>
      <c r="M11" s="210"/>
      <c r="N11" s="210"/>
      <c r="O11" s="210"/>
      <c r="P11" s="210"/>
      <c r="Q11" s="210"/>
      <c r="R11" s="210"/>
      <c r="S11" s="210"/>
      <c r="T11" s="210"/>
      <c r="U11" s="210"/>
      <c r="V11" s="210"/>
      <c r="W11" s="210"/>
      <c r="X11" s="210"/>
      <c r="Y11" s="127">
        <f>SUM(H11:X11)</f>
        <v>4.79</v>
      </c>
      <c r="Z11" s="154">
        <f t="shared" si="0"/>
        <v>8530.839999999998</v>
      </c>
      <c r="AA11" s="127"/>
      <c r="AB11" s="82" t="s">
        <v>109</v>
      </c>
    </row>
    <row r="12" spans="1:28" s="77" customFormat="1" ht="16.5" thickBot="1">
      <c r="A12" s="77" t="s">
        <v>122</v>
      </c>
      <c r="B12" s="78">
        <v>44342</v>
      </c>
      <c r="C12" s="79" t="s">
        <v>85</v>
      </c>
      <c r="D12" s="80" t="s">
        <v>105</v>
      </c>
      <c r="E12" s="80" t="s">
        <v>106</v>
      </c>
      <c r="F12" s="141">
        <v>40</v>
      </c>
      <c r="G12" s="210"/>
      <c r="H12" s="210"/>
      <c r="I12" s="210"/>
      <c r="J12" s="210"/>
      <c r="K12" s="210"/>
      <c r="L12" s="210">
        <v>40</v>
      </c>
      <c r="M12" s="210"/>
      <c r="N12" s="210"/>
      <c r="O12" s="210"/>
      <c r="P12" s="210"/>
      <c r="Q12" s="210"/>
      <c r="R12" s="210"/>
      <c r="S12" s="210"/>
      <c r="T12" s="210"/>
      <c r="U12" s="210"/>
      <c r="V12" s="210"/>
      <c r="W12" s="210"/>
      <c r="X12" s="210"/>
      <c r="Y12" s="127">
        <v>40</v>
      </c>
      <c r="Z12" s="154">
        <f t="shared" si="0"/>
        <v>8490.839999999998</v>
      </c>
      <c r="AA12" s="127"/>
      <c r="AB12" s="82" t="s">
        <v>109</v>
      </c>
    </row>
    <row r="13" spans="1:28" s="77" customFormat="1" ht="32.25" thickBot="1">
      <c r="A13" s="77" t="s">
        <v>123</v>
      </c>
      <c r="B13" s="78">
        <v>44342</v>
      </c>
      <c r="C13" s="79" t="s">
        <v>85</v>
      </c>
      <c r="D13" s="80" t="s">
        <v>107</v>
      </c>
      <c r="E13" s="80" t="s">
        <v>108</v>
      </c>
      <c r="F13" s="141">
        <v>24.75</v>
      </c>
      <c r="G13" s="210"/>
      <c r="H13" s="210"/>
      <c r="I13" s="210"/>
      <c r="J13" s="210"/>
      <c r="K13" s="210">
        <v>24.75</v>
      </c>
      <c r="L13" s="210"/>
      <c r="M13" s="210"/>
      <c r="N13" s="210"/>
      <c r="O13" s="210"/>
      <c r="P13" s="210"/>
      <c r="Q13" s="210"/>
      <c r="R13" s="210"/>
      <c r="S13" s="210"/>
      <c r="T13" s="210"/>
      <c r="U13" s="210"/>
      <c r="V13" s="210"/>
      <c r="W13" s="210"/>
      <c r="X13" s="210"/>
      <c r="Y13" s="127">
        <f>SUM(H13:X13)</f>
        <v>24.75</v>
      </c>
      <c r="Z13" s="154">
        <f t="shared" si="0"/>
        <v>8466.089999999998</v>
      </c>
      <c r="AA13" s="127"/>
      <c r="AB13" s="82" t="s">
        <v>109</v>
      </c>
    </row>
    <row r="14" spans="1:28" s="112" customFormat="1" ht="16.5" thickBot="1">
      <c r="A14" s="112" t="s">
        <v>124</v>
      </c>
      <c r="B14" s="113">
        <v>44361</v>
      </c>
      <c r="C14" s="118" t="s">
        <v>85</v>
      </c>
      <c r="D14" s="119" t="s">
        <v>89</v>
      </c>
      <c r="E14" s="119" t="s">
        <v>90</v>
      </c>
      <c r="F14" s="116">
        <v>238.5</v>
      </c>
      <c r="G14" s="211">
        <v>238.5</v>
      </c>
      <c r="H14" s="211"/>
      <c r="I14" s="211"/>
      <c r="J14" s="211"/>
      <c r="K14" s="211"/>
      <c r="L14" s="211"/>
      <c r="M14" s="211"/>
      <c r="N14" s="211"/>
      <c r="O14" s="211"/>
      <c r="P14" s="211"/>
      <c r="Q14" s="211"/>
      <c r="R14" s="211"/>
      <c r="S14" s="211"/>
      <c r="T14" s="211"/>
      <c r="U14" s="211"/>
      <c r="V14" s="211"/>
      <c r="W14" s="211"/>
      <c r="X14" s="211"/>
      <c r="Y14" s="128">
        <v>238.5</v>
      </c>
      <c r="Z14" s="154">
        <f t="shared" si="0"/>
        <v>8227.589999999998</v>
      </c>
      <c r="AA14" s="128"/>
      <c r="AB14" s="117" t="s">
        <v>109</v>
      </c>
    </row>
    <row r="15" spans="1:28" s="112" customFormat="1" ht="16.5" thickBot="1">
      <c r="A15" s="112" t="s">
        <v>125</v>
      </c>
      <c r="B15" s="113">
        <v>44361</v>
      </c>
      <c r="C15" s="118" t="s">
        <v>85</v>
      </c>
      <c r="D15" s="115" t="s">
        <v>89</v>
      </c>
      <c r="E15" s="119" t="s">
        <v>92</v>
      </c>
      <c r="F15" s="116">
        <v>31.82</v>
      </c>
      <c r="G15" s="211"/>
      <c r="H15" s="211">
        <v>28.34</v>
      </c>
      <c r="I15" s="211">
        <v>3.48</v>
      </c>
      <c r="J15" s="211"/>
      <c r="K15" s="211"/>
      <c r="L15" s="211"/>
      <c r="M15" s="211"/>
      <c r="N15" s="211"/>
      <c r="O15" s="211"/>
      <c r="P15" s="211"/>
      <c r="Q15" s="211"/>
      <c r="R15" s="211"/>
      <c r="S15" s="211"/>
      <c r="T15" s="211"/>
      <c r="U15" s="211"/>
      <c r="V15" s="211"/>
      <c r="W15" s="211"/>
      <c r="X15" s="211"/>
      <c r="Y15" s="128">
        <f>SUM(H15:X15)</f>
        <v>31.82</v>
      </c>
      <c r="Z15" s="154">
        <f t="shared" si="0"/>
        <v>8195.769999999999</v>
      </c>
      <c r="AA15" s="128"/>
      <c r="AB15" s="117" t="s">
        <v>109</v>
      </c>
    </row>
    <row r="16" spans="1:28" s="112" customFormat="1" ht="16.5" thickBot="1">
      <c r="A16" s="112" t="s">
        <v>128</v>
      </c>
      <c r="B16" s="113"/>
      <c r="C16" s="118"/>
      <c r="D16" s="119"/>
      <c r="E16" s="119"/>
      <c r="F16" s="180"/>
      <c r="G16" s="211"/>
      <c r="H16" s="211"/>
      <c r="I16" s="211"/>
      <c r="J16" s="211"/>
      <c r="K16" s="211"/>
      <c r="L16" s="211"/>
      <c r="M16" s="211"/>
      <c r="N16" s="211"/>
      <c r="O16" s="211"/>
      <c r="P16" s="211"/>
      <c r="Q16" s="211"/>
      <c r="R16" s="211"/>
      <c r="S16" s="211"/>
      <c r="T16" s="211"/>
      <c r="U16" s="211"/>
      <c r="V16" s="211"/>
      <c r="W16" s="211"/>
      <c r="X16" s="211"/>
      <c r="Y16" s="128"/>
      <c r="Z16" s="154">
        <f t="shared" si="0"/>
        <v>8195.769999999999</v>
      </c>
      <c r="AA16" s="128"/>
      <c r="AB16" s="117" t="s">
        <v>109</v>
      </c>
    </row>
    <row r="17" spans="1:28" s="112" customFormat="1" ht="16.5" thickBot="1">
      <c r="A17" s="112" t="s">
        <v>129</v>
      </c>
      <c r="B17" s="113">
        <v>44361</v>
      </c>
      <c r="C17" s="118" t="s">
        <v>85</v>
      </c>
      <c r="D17" s="118" t="s">
        <v>89</v>
      </c>
      <c r="E17" s="115" t="s">
        <v>141</v>
      </c>
      <c r="F17" s="116">
        <v>4.79</v>
      </c>
      <c r="G17" s="211"/>
      <c r="H17" s="211"/>
      <c r="I17" s="211">
        <v>4.79</v>
      </c>
      <c r="J17" s="211"/>
      <c r="K17" s="211"/>
      <c r="L17" s="211"/>
      <c r="M17" s="211"/>
      <c r="N17" s="211"/>
      <c r="O17" s="211"/>
      <c r="P17" s="211"/>
      <c r="Q17" s="211"/>
      <c r="R17" s="211"/>
      <c r="S17" s="211"/>
      <c r="T17" s="211"/>
      <c r="U17" s="211"/>
      <c r="V17" s="211"/>
      <c r="W17" s="211"/>
      <c r="X17" s="211"/>
      <c r="Y17" s="128">
        <f>SUM(H17:X17)</f>
        <v>4.79</v>
      </c>
      <c r="Z17" s="154">
        <f t="shared" si="0"/>
        <v>8190.979999999999</v>
      </c>
      <c r="AA17" s="128">
        <v>0.79</v>
      </c>
      <c r="AB17" s="117" t="s">
        <v>109</v>
      </c>
    </row>
    <row r="18" spans="1:28" s="112" customFormat="1" ht="32.25" thickBot="1">
      <c r="A18" s="112" t="s">
        <v>130</v>
      </c>
      <c r="B18" s="113">
        <v>44361</v>
      </c>
      <c r="C18" s="114" t="s">
        <v>85</v>
      </c>
      <c r="D18" s="115" t="s">
        <v>126</v>
      </c>
      <c r="E18" s="115" t="s">
        <v>127</v>
      </c>
      <c r="F18" s="116">
        <v>162</v>
      </c>
      <c r="G18" s="211"/>
      <c r="H18" s="211"/>
      <c r="I18" s="211"/>
      <c r="J18" s="211">
        <v>162</v>
      </c>
      <c r="K18" s="211"/>
      <c r="L18" s="211"/>
      <c r="M18" s="211"/>
      <c r="N18" s="211"/>
      <c r="O18" s="211"/>
      <c r="P18" s="211"/>
      <c r="Q18" s="211"/>
      <c r="R18" s="211"/>
      <c r="S18" s="211"/>
      <c r="T18" s="211"/>
      <c r="U18" s="211"/>
      <c r="V18" s="211"/>
      <c r="W18" s="211"/>
      <c r="X18" s="211"/>
      <c r="Y18" s="128">
        <f>SUM(H18:X18)</f>
        <v>162</v>
      </c>
      <c r="Z18" s="154">
        <f t="shared" si="0"/>
        <v>8028.979999999999</v>
      </c>
      <c r="AA18" s="128">
        <v>27</v>
      </c>
      <c r="AB18" s="117" t="s">
        <v>109</v>
      </c>
    </row>
    <row r="19" spans="1:28" s="120" customFormat="1" ht="16.5" thickBot="1">
      <c r="A19" s="120" t="s">
        <v>132</v>
      </c>
      <c r="B19" s="121">
        <v>44382</v>
      </c>
      <c r="C19" s="122" t="s">
        <v>85</v>
      </c>
      <c r="D19" s="123" t="s">
        <v>89</v>
      </c>
      <c r="E19" s="123" t="s">
        <v>138</v>
      </c>
      <c r="F19" s="124">
        <v>268.28</v>
      </c>
      <c r="G19" s="212">
        <v>268.28</v>
      </c>
      <c r="H19" s="212"/>
      <c r="I19" s="212"/>
      <c r="J19" s="212"/>
      <c r="K19" s="212"/>
      <c r="L19" s="212"/>
      <c r="M19" s="212"/>
      <c r="N19" s="212"/>
      <c r="O19" s="212"/>
      <c r="P19" s="212"/>
      <c r="Q19" s="212"/>
      <c r="R19" s="212"/>
      <c r="S19" s="212"/>
      <c r="T19" s="212"/>
      <c r="U19" s="212"/>
      <c r="V19" s="212"/>
      <c r="W19" s="212"/>
      <c r="X19" s="212"/>
      <c r="Y19" s="129">
        <v>268.28</v>
      </c>
      <c r="Z19" s="154">
        <f>SUM(Z18-Y19)</f>
        <v>7760.699999999999</v>
      </c>
      <c r="AA19" s="129"/>
      <c r="AB19" s="125" t="s">
        <v>109</v>
      </c>
    </row>
    <row r="20" spans="1:28" s="120" customFormat="1" ht="16.5" thickBot="1">
      <c r="A20" s="120" t="s">
        <v>133</v>
      </c>
      <c r="B20" s="121">
        <v>44382</v>
      </c>
      <c r="C20" s="122" t="s">
        <v>85</v>
      </c>
      <c r="D20" s="123" t="s">
        <v>89</v>
      </c>
      <c r="E20" s="123" t="s">
        <v>139</v>
      </c>
      <c r="F20" s="124">
        <v>41.82</v>
      </c>
      <c r="G20" s="212"/>
      <c r="H20" s="212">
        <v>28.34</v>
      </c>
      <c r="I20" s="212">
        <v>13.48</v>
      </c>
      <c r="J20" s="212"/>
      <c r="K20" s="212"/>
      <c r="L20" s="212"/>
      <c r="M20" s="212"/>
      <c r="N20" s="212"/>
      <c r="O20" s="212"/>
      <c r="P20" s="212"/>
      <c r="Q20" s="212"/>
      <c r="R20" s="212"/>
      <c r="S20" s="212"/>
      <c r="T20" s="212"/>
      <c r="U20" s="212"/>
      <c r="V20" s="212"/>
      <c r="W20" s="212"/>
      <c r="X20" s="212"/>
      <c r="Y20" s="129">
        <f>SUM(H20:X20)</f>
        <v>41.82</v>
      </c>
      <c r="Z20" s="154">
        <f t="shared" si="0"/>
        <v>7718.879999999999</v>
      </c>
      <c r="AA20" s="129"/>
      <c r="AB20" s="125" t="s">
        <v>109</v>
      </c>
    </row>
    <row r="21" spans="1:28" s="120" customFormat="1" ht="16.5" thickBot="1">
      <c r="A21" s="120" t="s">
        <v>134</v>
      </c>
      <c r="B21" s="121">
        <v>44382</v>
      </c>
      <c r="C21" s="122" t="s">
        <v>85</v>
      </c>
      <c r="D21" s="123" t="s">
        <v>102</v>
      </c>
      <c r="E21" s="123" t="s">
        <v>137</v>
      </c>
      <c r="F21" s="124">
        <v>4</v>
      </c>
      <c r="G21" s="212">
        <v>4</v>
      </c>
      <c r="H21" s="212"/>
      <c r="I21" s="212"/>
      <c r="J21" s="212"/>
      <c r="K21" s="212"/>
      <c r="L21" s="212"/>
      <c r="M21" s="212"/>
      <c r="N21" s="212"/>
      <c r="O21" s="212"/>
      <c r="P21" s="212"/>
      <c r="Q21" s="212"/>
      <c r="R21" s="212"/>
      <c r="S21" s="212"/>
      <c r="T21" s="212"/>
      <c r="U21" s="212"/>
      <c r="V21" s="212"/>
      <c r="W21" s="212"/>
      <c r="X21" s="212"/>
      <c r="Y21" s="129">
        <v>4</v>
      </c>
      <c r="Z21" s="154">
        <f t="shared" si="0"/>
        <v>7714.879999999999</v>
      </c>
      <c r="AA21" s="129"/>
      <c r="AB21" s="125" t="s">
        <v>109</v>
      </c>
    </row>
    <row r="22" spans="1:28" s="120" customFormat="1" ht="16.5" thickBot="1">
      <c r="A22" s="120" t="s">
        <v>135</v>
      </c>
      <c r="B22" s="121">
        <v>44382</v>
      </c>
      <c r="C22" s="122" t="s">
        <v>85</v>
      </c>
      <c r="D22" s="122" t="s">
        <v>89</v>
      </c>
      <c r="E22" s="123" t="s">
        <v>140</v>
      </c>
      <c r="F22" s="124">
        <v>4.79</v>
      </c>
      <c r="G22" s="212"/>
      <c r="H22" s="212"/>
      <c r="I22" s="212">
        <v>4.79</v>
      </c>
      <c r="J22" s="212"/>
      <c r="K22" s="212"/>
      <c r="L22" s="212"/>
      <c r="M22" s="212"/>
      <c r="N22" s="212"/>
      <c r="O22" s="212"/>
      <c r="P22" s="212"/>
      <c r="Q22" s="212"/>
      <c r="R22" s="212"/>
      <c r="S22" s="212"/>
      <c r="T22" s="212"/>
      <c r="U22" s="212"/>
      <c r="V22" s="212"/>
      <c r="W22" s="212"/>
      <c r="X22" s="212"/>
      <c r="Y22" s="129">
        <f>SUM(H22:X22)</f>
        <v>4.79</v>
      </c>
      <c r="Z22" s="154">
        <f t="shared" si="0"/>
        <v>7710.089999999999</v>
      </c>
      <c r="AA22" s="129">
        <v>0.79</v>
      </c>
      <c r="AB22" s="125" t="s">
        <v>109</v>
      </c>
    </row>
    <row r="23" spans="1:28" s="120" customFormat="1" ht="78.75" customHeight="1" thickBot="1">
      <c r="A23" s="120" t="s">
        <v>136</v>
      </c>
      <c r="B23" s="121">
        <v>44382</v>
      </c>
      <c r="C23" s="122" t="s">
        <v>85</v>
      </c>
      <c r="D23" s="123" t="s">
        <v>143</v>
      </c>
      <c r="E23" s="123" t="s">
        <v>167</v>
      </c>
      <c r="F23" s="124">
        <v>129</v>
      </c>
      <c r="G23" s="212"/>
      <c r="H23" s="212"/>
      <c r="I23" s="212"/>
      <c r="J23" s="212"/>
      <c r="K23" s="212"/>
      <c r="L23" s="212">
        <v>129</v>
      </c>
      <c r="M23" s="212"/>
      <c r="N23" s="212"/>
      <c r="O23" s="212"/>
      <c r="P23" s="212"/>
      <c r="Q23" s="212"/>
      <c r="R23" s="212"/>
      <c r="S23" s="212"/>
      <c r="T23" s="212"/>
      <c r="U23" s="212"/>
      <c r="V23" s="212"/>
      <c r="W23" s="212"/>
      <c r="X23" s="212"/>
      <c r="Y23" s="129">
        <f>SUM(H23:X23)</f>
        <v>129</v>
      </c>
      <c r="Z23" s="154">
        <f t="shared" si="0"/>
        <v>7581.089999999999</v>
      </c>
      <c r="AA23" s="129"/>
      <c r="AB23" s="125" t="s">
        <v>109</v>
      </c>
    </row>
    <row r="24" spans="1:28" s="112" customFormat="1" ht="16.5" thickBot="1">
      <c r="A24" s="112" t="s">
        <v>147</v>
      </c>
      <c r="B24" s="113">
        <v>44403</v>
      </c>
      <c r="C24" s="114" t="s">
        <v>85</v>
      </c>
      <c r="D24" s="115" t="s">
        <v>89</v>
      </c>
      <c r="E24" s="115" t="s">
        <v>150</v>
      </c>
      <c r="F24" s="116">
        <v>311.83</v>
      </c>
      <c r="G24" s="211">
        <v>311.83</v>
      </c>
      <c r="H24" s="211"/>
      <c r="I24" s="211"/>
      <c r="J24" s="211"/>
      <c r="K24" s="211"/>
      <c r="L24" s="211"/>
      <c r="M24" s="211"/>
      <c r="N24" s="211"/>
      <c r="O24" s="211"/>
      <c r="P24" s="211"/>
      <c r="Q24" s="211"/>
      <c r="R24" s="211"/>
      <c r="S24" s="211"/>
      <c r="T24" s="211"/>
      <c r="U24" s="211"/>
      <c r="V24" s="211"/>
      <c r="W24" s="211"/>
      <c r="X24" s="211"/>
      <c r="Y24" s="128">
        <v>311.83</v>
      </c>
      <c r="Z24" s="154">
        <f>SUM(Z23-Y24)</f>
        <v>7269.259999999999</v>
      </c>
      <c r="AA24" s="128"/>
      <c r="AB24" s="117" t="s">
        <v>109</v>
      </c>
    </row>
    <row r="25" spans="1:28" s="112" customFormat="1" ht="16.5" thickBot="1">
      <c r="A25" s="112" t="s">
        <v>148</v>
      </c>
      <c r="B25" s="113">
        <v>44403</v>
      </c>
      <c r="C25" s="114" t="s">
        <v>85</v>
      </c>
      <c r="D25" s="115" t="s">
        <v>89</v>
      </c>
      <c r="E25" s="115" t="s">
        <v>151</v>
      </c>
      <c r="F25" s="116">
        <v>36.82</v>
      </c>
      <c r="G25" s="211"/>
      <c r="H25" s="211">
        <v>28.34</v>
      </c>
      <c r="I25" s="211">
        <v>8.48</v>
      </c>
      <c r="J25" s="211"/>
      <c r="K25" s="211"/>
      <c r="L25" s="211"/>
      <c r="M25" s="211"/>
      <c r="N25" s="211"/>
      <c r="O25" s="211"/>
      <c r="P25" s="211"/>
      <c r="Q25" s="211"/>
      <c r="R25" s="211"/>
      <c r="S25" s="211"/>
      <c r="T25" s="211"/>
      <c r="U25" s="211"/>
      <c r="V25" s="211"/>
      <c r="W25" s="211"/>
      <c r="X25" s="211"/>
      <c r="Y25" s="128">
        <v>36.82</v>
      </c>
      <c r="Z25" s="154">
        <f t="shared" si="0"/>
        <v>7232.44</v>
      </c>
      <c r="AA25" s="128"/>
      <c r="AB25" s="117" t="s">
        <v>109</v>
      </c>
    </row>
    <row r="26" spans="1:28" s="112" customFormat="1" ht="16.5" thickBot="1">
      <c r="A26" s="112" t="s">
        <v>149</v>
      </c>
      <c r="B26" s="113"/>
      <c r="C26" s="114"/>
      <c r="D26" s="115"/>
      <c r="E26" s="115"/>
      <c r="F26" s="116"/>
      <c r="G26" s="211"/>
      <c r="H26" s="211"/>
      <c r="I26" s="211"/>
      <c r="J26" s="211"/>
      <c r="K26" s="211"/>
      <c r="L26" s="211"/>
      <c r="M26" s="211"/>
      <c r="N26" s="211"/>
      <c r="O26" s="211"/>
      <c r="P26" s="211"/>
      <c r="Q26" s="211"/>
      <c r="R26" s="211"/>
      <c r="S26" s="211"/>
      <c r="T26" s="211"/>
      <c r="U26" s="211"/>
      <c r="V26" s="211"/>
      <c r="W26" s="211"/>
      <c r="X26" s="211"/>
      <c r="Y26" s="128"/>
      <c r="Z26" s="154">
        <f t="shared" si="0"/>
        <v>7232.44</v>
      </c>
      <c r="AA26" s="128"/>
      <c r="AB26" s="117" t="s">
        <v>109</v>
      </c>
    </row>
    <row r="27" spans="1:28" s="112" customFormat="1" ht="16.5" thickBot="1">
      <c r="A27" s="112" t="s">
        <v>154</v>
      </c>
      <c r="B27" s="113">
        <v>44403</v>
      </c>
      <c r="C27" s="114" t="s">
        <v>85</v>
      </c>
      <c r="D27" s="114" t="s">
        <v>89</v>
      </c>
      <c r="E27" s="115" t="s">
        <v>157</v>
      </c>
      <c r="F27" s="116">
        <v>4.79</v>
      </c>
      <c r="G27" s="211"/>
      <c r="H27" s="211"/>
      <c r="I27" s="211">
        <v>4.79</v>
      </c>
      <c r="J27" s="211"/>
      <c r="K27" s="211"/>
      <c r="L27" s="211"/>
      <c r="M27" s="211"/>
      <c r="N27" s="211"/>
      <c r="O27" s="211"/>
      <c r="P27" s="211"/>
      <c r="Q27" s="211"/>
      <c r="R27" s="211"/>
      <c r="S27" s="211"/>
      <c r="T27" s="211"/>
      <c r="U27" s="211"/>
      <c r="V27" s="211"/>
      <c r="W27" s="211"/>
      <c r="X27" s="211"/>
      <c r="Y27" s="128">
        <v>4.79</v>
      </c>
      <c r="Z27" s="154">
        <f t="shared" si="0"/>
        <v>7227.65</v>
      </c>
      <c r="AA27" s="128">
        <v>0.79</v>
      </c>
      <c r="AB27" s="117" t="s">
        <v>109</v>
      </c>
    </row>
    <row r="28" spans="1:28" s="133" customFormat="1" ht="16.5" thickBot="1">
      <c r="A28" s="133" t="s">
        <v>158</v>
      </c>
      <c r="B28" s="134">
        <v>44445</v>
      </c>
      <c r="C28" s="135" t="s">
        <v>85</v>
      </c>
      <c r="D28" s="136" t="s">
        <v>89</v>
      </c>
      <c r="E28" s="136" t="s">
        <v>155</v>
      </c>
      <c r="F28" s="137">
        <v>218.03</v>
      </c>
      <c r="G28" s="213">
        <v>218.03</v>
      </c>
      <c r="H28" s="213"/>
      <c r="I28" s="213"/>
      <c r="J28" s="213"/>
      <c r="K28" s="213"/>
      <c r="L28" s="213"/>
      <c r="M28" s="213"/>
      <c r="N28" s="213"/>
      <c r="O28" s="213"/>
      <c r="P28" s="213"/>
      <c r="Q28" s="213"/>
      <c r="R28" s="213"/>
      <c r="S28" s="213"/>
      <c r="T28" s="213"/>
      <c r="U28" s="213"/>
      <c r="V28" s="213"/>
      <c r="W28" s="213"/>
      <c r="X28" s="213"/>
      <c r="Y28" s="138">
        <v>218.03</v>
      </c>
      <c r="Z28" s="154">
        <f t="shared" si="0"/>
        <v>7009.62</v>
      </c>
      <c r="AA28" s="138"/>
      <c r="AB28" s="139" t="s">
        <v>109</v>
      </c>
    </row>
    <row r="29" spans="1:28" s="133" customFormat="1" ht="16.5" thickBot="1">
      <c r="A29" s="133" t="s">
        <v>159</v>
      </c>
      <c r="B29" s="134">
        <v>44445</v>
      </c>
      <c r="C29" s="135" t="s">
        <v>85</v>
      </c>
      <c r="D29" s="136" t="s">
        <v>89</v>
      </c>
      <c r="E29" s="136" t="s">
        <v>156</v>
      </c>
      <c r="F29" s="137">
        <v>84.99</v>
      </c>
      <c r="G29" s="213"/>
      <c r="H29" s="213">
        <v>28.34</v>
      </c>
      <c r="I29" s="213">
        <v>56.65</v>
      </c>
      <c r="J29" s="213"/>
      <c r="K29" s="213"/>
      <c r="L29" s="213"/>
      <c r="M29" s="213"/>
      <c r="N29" s="213"/>
      <c r="O29" s="213"/>
      <c r="P29" s="213"/>
      <c r="Q29" s="213"/>
      <c r="R29" s="213"/>
      <c r="S29" s="213"/>
      <c r="T29" s="213"/>
      <c r="U29" s="213"/>
      <c r="V29" s="213"/>
      <c r="W29" s="213"/>
      <c r="X29" s="213"/>
      <c r="Y29" s="138">
        <v>84.99</v>
      </c>
      <c r="Z29" s="154">
        <f>SUM(Z28-Y29)</f>
        <v>6924.63</v>
      </c>
      <c r="AA29" s="138"/>
      <c r="AB29" s="139" t="s">
        <v>109</v>
      </c>
    </row>
    <row r="30" spans="1:28" s="133" customFormat="1" ht="16.5" thickBot="1">
      <c r="A30" s="133" t="s">
        <v>160</v>
      </c>
      <c r="B30" s="134">
        <v>44445</v>
      </c>
      <c r="C30" s="135" t="s">
        <v>85</v>
      </c>
      <c r="D30" s="136" t="s">
        <v>102</v>
      </c>
      <c r="E30" s="136" t="s">
        <v>305</v>
      </c>
      <c r="F30" s="137">
        <v>18.2</v>
      </c>
      <c r="G30" s="213">
        <v>18.2</v>
      </c>
      <c r="H30" s="213"/>
      <c r="I30" s="213"/>
      <c r="J30" s="213"/>
      <c r="K30" s="213"/>
      <c r="L30" s="213"/>
      <c r="M30" s="213"/>
      <c r="N30" s="213"/>
      <c r="O30" s="213"/>
      <c r="P30" s="213"/>
      <c r="Q30" s="213"/>
      <c r="R30" s="213"/>
      <c r="S30" s="213"/>
      <c r="T30" s="213"/>
      <c r="U30" s="213"/>
      <c r="V30" s="213"/>
      <c r="W30" s="213"/>
      <c r="X30" s="213"/>
      <c r="Y30" s="138">
        <v>18.2</v>
      </c>
      <c r="Z30" s="154">
        <f>SUM(Z29-Y30)</f>
        <v>6906.43</v>
      </c>
      <c r="AA30" s="138"/>
      <c r="AB30" s="139" t="s">
        <v>109</v>
      </c>
    </row>
    <row r="31" spans="1:28" s="133" customFormat="1" ht="16.5" thickBot="1">
      <c r="A31" s="133" t="s">
        <v>161</v>
      </c>
      <c r="B31" s="134">
        <v>44445</v>
      </c>
      <c r="C31" s="135" t="s">
        <v>85</v>
      </c>
      <c r="D31" s="135" t="s">
        <v>89</v>
      </c>
      <c r="E31" s="136" t="s">
        <v>304</v>
      </c>
      <c r="F31" s="137">
        <v>4.79</v>
      </c>
      <c r="G31" s="213"/>
      <c r="H31" s="213"/>
      <c r="I31" s="213">
        <v>4.79</v>
      </c>
      <c r="J31" s="213"/>
      <c r="K31" s="213"/>
      <c r="L31" s="213"/>
      <c r="M31" s="213"/>
      <c r="N31" s="213"/>
      <c r="O31" s="213"/>
      <c r="P31" s="213"/>
      <c r="Q31" s="213"/>
      <c r="R31" s="213"/>
      <c r="S31" s="213"/>
      <c r="T31" s="213"/>
      <c r="U31" s="213"/>
      <c r="V31" s="213"/>
      <c r="W31" s="213"/>
      <c r="X31" s="213"/>
      <c r="Y31" s="138">
        <v>4.79</v>
      </c>
      <c r="Z31" s="154">
        <f t="shared" si="0"/>
        <v>6901.64</v>
      </c>
      <c r="AA31" s="138">
        <v>0.79</v>
      </c>
      <c r="AB31" s="139"/>
    </row>
    <row r="32" spans="1:28" s="133" customFormat="1" ht="16.5" thickBot="1">
      <c r="A32" s="133" t="s">
        <v>175</v>
      </c>
      <c r="B32" s="134">
        <v>44445</v>
      </c>
      <c r="C32" s="135" t="s">
        <v>85</v>
      </c>
      <c r="D32" s="136" t="s">
        <v>168</v>
      </c>
      <c r="E32" s="136" t="s">
        <v>169</v>
      </c>
      <c r="F32" s="137">
        <v>420</v>
      </c>
      <c r="G32" s="213"/>
      <c r="H32" s="213"/>
      <c r="I32" s="213"/>
      <c r="J32" s="213"/>
      <c r="K32" s="213"/>
      <c r="L32" s="213"/>
      <c r="M32" s="213"/>
      <c r="N32" s="213"/>
      <c r="O32" s="213"/>
      <c r="P32" s="213">
        <v>420</v>
      </c>
      <c r="Q32" s="213"/>
      <c r="R32" s="213"/>
      <c r="S32" s="213"/>
      <c r="T32" s="213"/>
      <c r="U32" s="213"/>
      <c r="V32" s="213"/>
      <c r="W32" s="213"/>
      <c r="X32" s="213"/>
      <c r="Y32" s="138">
        <v>420</v>
      </c>
      <c r="Z32" s="154">
        <f t="shared" si="0"/>
        <v>6481.64</v>
      </c>
      <c r="AA32" s="138">
        <v>70</v>
      </c>
      <c r="AB32" s="139" t="s">
        <v>109</v>
      </c>
    </row>
    <row r="33" spans="1:28" s="133" customFormat="1" ht="32.25" thickBot="1">
      <c r="A33" s="133" t="s">
        <v>176</v>
      </c>
      <c r="B33" s="134">
        <v>44445</v>
      </c>
      <c r="C33" s="135" t="s">
        <v>85</v>
      </c>
      <c r="D33" s="136" t="s">
        <v>172</v>
      </c>
      <c r="E33" s="136" t="s">
        <v>173</v>
      </c>
      <c r="F33" s="137">
        <v>78</v>
      </c>
      <c r="G33" s="213"/>
      <c r="H33" s="213"/>
      <c r="I33" s="213"/>
      <c r="J33" s="213"/>
      <c r="K33" s="213"/>
      <c r="L33" s="213"/>
      <c r="M33" s="213"/>
      <c r="N33" s="213"/>
      <c r="O33" s="213"/>
      <c r="P33" s="213"/>
      <c r="Q33" s="213"/>
      <c r="R33" s="213"/>
      <c r="S33" s="213"/>
      <c r="T33" s="213"/>
      <c r="U33" s="213"/>
      <c r="V33" s="213"/>
      <c r="W33" s="213"/>
      <c r="X33" s="213">
        <v>78</v>
      </c>
      <c r="Y33" s="138">
        <v>78</v>
      </c>
      <c r="Z33" s="154">
        <f>SUM(Z32-Y33)</f>
        <v>6403.64</v>
      </c>
      <c r="AA33" s="138"/>
      <c r="AB33" s="139" t="s">
        <v>312</v>
      </c>
    </row>
    <row r="34" spans="1:28" s="133" customFormat="1" ht="32.25" thickBot="1">
      <c r="A34" s="133" t="s">
        <v>310</v>
      </c>
      <c r="B34" s="134"/>
      <c r="C34" s="135"/>
      <c r="D34" s="136"/>
      <c r="E34" s="136" t="s">
        <v>311</v>
      </c>
      <c r="F34" s="244">
        <v>3.5</v>
      </c>
      <c r="G34" s="213">
        <v>3.5</v>
      </c>
      <c r="H34" s="213"/>
      <c r="I34" s="213"/>
      <c r="J34" s="213"/>
      <c r="K34" s="213"/>
      <c r="L34" s="213"/>
      <c r="M34" s="213"/>
      <c r="N34" s="213"/>
      <c r="O34" s="213"/>
      <c r="P34" s="213"/>
      <c r="Q34" s="213"/>
      <c r="R34" s="213"/>
      <c r="S34" s="213"/>
      <c r="T34" s="213"/>
      <c r="U34" s="213"/>
      <c r="V34" s="213"/>
      <c r="W34" s="213"/>
      <c r="X34" s="213"/>
      <c r="Y34" s="138">
        <v>3.5</v>
      </c>
      <c r="Z34" s="154"/>
      <c r="AA34" s="138"/>
      <c r="AB34" s="139"/>
    </row>
    <row r="35" spans="1:28" s="77" customFormat="1" ht="16.5" thickBot="1">
      <c r="A35" s="77" t="s">
        <v>177</v>
      </c>
      <c r="B35" s="78">
        <v>44473</v>
      </c>
      <c r="C35" s="79" t="s">
        <v>85</v>
      </c>
      <c r="D35" s="80" t="s">
        <v>89</v>
      </c>
      <c r="E35" s="80" t="s">
        <v>183</v>
      </c>
      <c r="F35" s="81">
        <v>237.23</v>
      </c>
      <c r="G35" s="210">
        <v>237.23</v>
      </c>
      <c r="H35" s="210"/>
      <c r="I35" s="210"/>
      <c r="J35" s="210"/>
      <c r="K35" s="210"/>
      <c r="L35" s="210"/>
      <c r="M35" s="210"/>
      <c r="N35" s="210"/>
      <c r="O35" s="210"/>
      <c r="P35" s="210"/>
      <c r="Q35" s="210"/>
      <c r="R35" s="210"/>
      <c r="S35" s="210"/>
      <c r="T35" s="210"/>
      <c r="U35" s="210"/>
      <c r="V35" s="210"/>
      <c r="W35" s="210"/>
      <c r="X35" s="210"/>
      <c r="Y35" s="127">
        <v>237.23</v>
      </c>
      <c r="Z35" s="154">
        <f>SUM(Z33-Y35)</f>
        <v>6166.410000000001</v>
      </c>
      <c r="AA35" s="127"/>
      <c r="AB35" s="82" t="s">
        <v>109</v>
      </c>
    </row>
    <row r="36" spans="1:28" s="77" customFormat="1" ht="16.5" thickBot="1">
      <c r="A36" s="77" t="s">
        <v>178</v>
      </c>
      <c r="B36" s="78">
        <v>44473</v>
      </c>
      <c r="C36" s="79" t="s">
        <v>85</v>
      </c>
      <c r="D36" s="80" t="s">
        <v>89</v>
      </c>
      <c r="E36" s="80" t="s">
        <v>182</v>
      </c>
      <c r="F36" s="81">
        <v>36.82</v>
      </c>
      <c r="G36" s="210"/>
      <c r="H36" s="210">
        <v>28.34</v>
      </c>
      <c r="I36" s="210">
        <v>8.48</v>
      </c>
      <c r="J36" s="210"/>
      <c r="K36" s="210"/>
      <c r="L36" s="210"/>
      <c r="M36" s="210"/>
      <c r="N36" s="210"/>
      <c r="O36" s="210"/>
      <c r="P36" s="210"/>
      <c r="Q36" s="210"/>
      <c r="R36" s="210"/>
      <c r="S36" s="210"/>
      <c r="T36" s="210"/>
      <c r="U36" s="210"/>
      <c r="V36" s="210"/>
      <c r="W36" s="210"/>
      <c r="X36" s="210"/>
      <c r="Y36" s="127">
        <v>36.82</v>
      </c>
      <c r="Z36" s="154">
        <f t="shared" si="0"/>
        <v>6129.590000000001</v>
      </c>
      <c r="AA36" s="127"/>
      <c r="AB36" s="82" t="s">
        <v>109</v>
      </c>
    </row>
    <row r="37" spans="1:28" s="77" customFormat="1" ht="16.5" thickBot="1">
      <c r="A37" s="77" t="s">
        <v>179</v>
      </c>
      <c r="B37" s="78"/>
      <c r="C37" s="79"/>
      <c r="D37" s="80"/>
      <c r="E37" s="80"/>
      <c r="F37" s="81"/>
      <c r="G37" s="210"/>
      <c r="H37" s="210"/>
      <c r="I37" s="210"/>
      <c r="J37" s="210"/>
      <c r="K37" s="210"/>
      <c r="L37" s="210"/>
      <c r="M37" s="210"/>
      <c r="N37" s="210"/>
      <c r="O37" s="210"/>
      <c r="P37" s="210"/>
      <c r="Q37" s="210"/>
      <c r="R37" s="210"/>
      <c r="S37" s="210"/>
      <c r="T37" s="210"/>
      <c r="U37" s="210"/>
      <c r="V37" s="210"/>
      <c r="W37" s="210"/>
      <c r="X37" s="210"/>
      <c r="Y37" s="127"/>
      <c r="Z37" s="154">
        <f t="shared" si="0"/>
        <v>6129.590000000001</v>
      </c>
      <c r="AA37" s="127"/>
      <c r="AB37" s="82" t="s">
        <v>109</v>
      </c>
    </row>
    <row r="38" spans="1:28" s="77" customFormat="1" ht="16.5" thickBot="1">
      <c r="A38" s="77" t="s">
        <v>180</v>
      </c>
      <c r="B38" s="78">
        <v>44473</v>
      </c>
      <c r="C38" s="79" t="s">
        <v>85</v>
      </c>
      <c r="D38" s="79" t="s">
        <v>89</v>
      </c>
      <c r="E38" s="80" t="s">
        <v>157</v>
      </c>
      <c r="F38" s="81">
        <v>4.79</v>
      </c>
      <c r="G38" s="210"/>
      <c r="H38" s="210"/>
      <c r="I38" s="210">
        <v>4.79</v>
      </c>
      <c r="J38" s="210"/>
      <c r="K38" s="210"/>
      <c r="L38" s="210"/>
      <c r="M38" s="210"/>
      <c r="N38" s="210"/>
      <c r="O38" s="210"/>
      <c r="P38" s="210"/>
      <c r="Q38" s="210"/>
      <c r="R38" s="210"/>
      <c r="S38" s="210"/>
      <c r="T38" s="210"/>
      <c r="U38" s="210"/>
      <c r="V38" s="210"/>
      <c r="W38" s="210"/>
      <c r="X38" s="210"/>
      <c r="Y38" s="127">
        <v>4.79</v>
      </c>
      <c r="Z38" s="154">
        <f t="shared" si="0"/>
        <v>6124.800000000001</v>
      </c>
      <c r="AA38" s="127">
        <v>0.79</v>
      </c>
      <c r="AB38" s="82" t="s">
        <v>109</v>
      </c>
    </row>
    <row r="39" spans="1:28" s="112" customFormat="1" ht="16.5" thickBot="1">
      <c r="A39" s="112" t="s">
        <v>200</v>
      </c>
      <c r="B39" s="113">
        <v>44501</v>
      </c>
      <c r="C39" s="114" t="s">
        <v>85</v>
      </c>
      <c r="D39" s="115" t="s">
        <v>89</v>
      </c>
      <c r="E39" s="115" t="s">
        <v>204</v>
      </c>
      <c r="F39" s="116">
        <v>237.03</v>
      </c>
      <c r="G39" s="211">
        <v>237.03</v>
      </c>
      <c r="H39" s="211"/>
      <c r="I39" s="211"/>
      <c r="J39" s="211"/>
      <c r="K39" s="211"/>
      <c r="L39" s="211"/>
      <c r="M39" s="211"/>
      <c r="N39" s="211"/>
      <c r="O39" s="211"/>
      <c r="P39" s="211"/>
      <c r="Q39" s="211"/>
      <c r="R39" s="211"/>
      <c r="S39" s="211"/>
      <c r="T39" s="211"/>
      <c r="U39" s="211"/>
      <c r="V39" s="211"/>
      <c r="W39" s="211"/>
      <c r="X39" s="211"/>
      <c r="Y39" s="128">
        <v>237.03</v>
      </c>
      <c r="Z39" s="154">
        <f>SUM(Z38-Y39)</f>
        <v>5887.770000000001</v>
      </c>
      <c r="AA39" s="128"/>
      <c r="AB39" s="117" t="s">
        <v>109</v>
      </c>
    </row>
    <row r="40" spans="1:28" s="112" customFormat="1" ht="16.5" thickBot="1">
      <c r="A40" s="112" t="s">
        <v>199</v>
      </c>
      <c r="B40" s="113">
        <v>44501</v>
      </c>
      <c r="C40" s="114" t="s">
        <v>85</v>
      </c>
      <c r="D40" s="115" t="s">
        <v>89</v>
      </c>
      <c r="E40" s="115" t="s">
        <v>205</v>
      </c>
      <c r="F40" s="116">
        <v>50.77</v>
      </c>
      <c r="G40" s="211"/>
      <c r="H40" s="211">
        <v>28.34</v>
      </c>
      <c r="I40" s="211">
        <v>22.43</v>
      </c>
      <c r="J40" s="211"/>
      <c r="K40" s="211"/>
      <c r="L40" s="211"/>
      <c r="M40" s="211"/>
      <c r="N40" s="211"/>
      <c r="O40" s="211"/>
      <c r="P40" s="211"/>
      <c r="Q40" s="211"/>
      <c r="R40" s="211"/>
      <c r="S40" s="211"/>
      <c r="T40" s="211"/>
      <c r="U40" s="211"/>
      <c r="V40" s="211"/>
      <c r="W40" s="211"/>
      <c r="X40" s="211"/>
      <c r="Y40" s="128">
        <v>50.77</v>
      </c>
      <c r="Z40" s="154">
        <f t="shared" si="0"/>
        <v>5837.000000000001</v>
      </c>
      <c r="AA40" s="128"/>
      <c r="AB40" s="117" t="s">
        <v>109</v>
      </c>
    </row>
    <row r="41" spans="1:28" s="112" customFormat="1" ht="16.5" thickBot="1">
      <c r="A41" s="112" t="s">
        <v>201</v>
      </c>
      <c r="B41" s="113">
        <v>44501</v>
      </c>
      <c r="C41" s="114" t="s">
        <v>85</v>
      </c>
      <c r="D41" s="115" t="s">
        <v>89</v>
      </c>
      <c r="E41" s="115" t="s">
        <v>306</v>
      </c>
      <c r="F41" s="243">
        <v>4.5</v>
      </c>
      <c r="G41" s="211">
        <v>4.5</v>
      </c>
      <c r="H41" s="211"/>
      <c r="I41" s="211"/>
      <c r="J41" s="211"/>
      <c r="K41" s="211"/>
      <c r="L41" s="211"/>
      <c r="M41" s="211"/>
      <c r="N41" s="211"/>
      <c r="O41" s="211"/>
      <c r="P41" s="211"/>
      <c r="Q41" s="211"/>
      <c r="R41" s="211"/>
      <c r="S41" s="211"/>
      <c r="T41" s="211"/>
      <c r="U41" s="211"/>
      <c r="V41" s="211"/>
      <c r="W41" s="211"/>
      <c r="X41" s="211"/>
      <c r="Y41" s="128">
        <v>4.5</v>
      </c>
      <c r="Z41" s="154">
        <f t="shared" si="0"/>
        <v>5832.500000000001</v>
      </c>
      <c r="AA41" s="128"/>
      <c r="AB41" s="117"/>
    </row>
    <row r="42" spans="1:28" s="112" customFormat="1" ht="16.5" thickBot="1">
      <c r="A42" s="112" t="s">
        <v>202</v>
      </c>
      <c r="B42" s="113">
        <v>44501</v>
      </c>
      <c r="C42" s="114" t="s">
        <v>85</v>
      </c>
      <c r="D42" s="114" t="s">
        <v>89</v>
      </c>
      <c r="E42" s="115" t="s">
        <v>207</v>
      </c>
      <c r="F42" s="116">
        <v>4.79</v>
      </c>
      <c r="G42" s="211"/>
      <c r="H42" s="211"/>
      <c r="I42" s="211">
        <v>4.79</v>
      </c>
      <c r="J42" s="211"/>
      <c r="K42" s="211"/>
      <c r="L42" s="211"/>
      <c r="M42" s="211"/>
      <c r="N42" s="211"/>
      <c r="O42" s="211"/>
      <c r="P42" s="211"/>
      <c r="Q42" s="211"/>
      <c r="R42" s="211"/>
      <c r="S42" s="211"/>
      <c r="T42" s="211"/>
      <c r="U42" s="211"/>
      <c r="V42" s="211"/>
      <c r="W42" s="211"/>
      <c r="X42" s="211"/>
      <c r="Y42" s="128">
        <v>4.79</v>
      </c>
      <c r="Z42" s="154">
        <f t="shared" si="0"/>
        <v>5827.710000000001</v>
      </c>
      <c r="AA42" s="128">
        <v>0.79</v>
      </c>
      <c r="AB42" s="117" t="s">
        <v>109</v>
      </c>
    </row>
    <row r="43" spans="1:28" s="112" customFormat="1" ht="32.25" thickBot="1">
      <c r="A43" s="112" t="s">
        <v>203</v>
      </c>
      <c r="B43" s="113">
        <v>44501</v>
      </c>
      <c r="C43" s="114" t="s">
        <v>85</v>
      </c>
      <c r="D43" s="114" t="s">
        <v>107</v>
      </c>
      <c r="E43" s="115" t="s">
        <v>108</v>
      </c>
      <c r="F43" s="116">
        <v>21.94</v>
      </c>
      <c r="G43" s="211"/>
      <c r="H43" s="211"/>
      <c r="I43" s="211"/>
      <c r="J43" s="211"/>
      <c r="K43" s="211">
        <v>21.94</v>
      </c>
      <c r="L43" s="211"/>
      <c r="M43" s="211"/>
      <c r="N43" s="211"/>
      <c r="O43" s="211"/>
      <c r="P43" s="211"/>
      <c r="Q43" s="211"/>
      <c r="R43" s="211"/>
      <c r="S43" s="211"/>
      <c r="T43" s="211"/>
      <c r="U43" s="211"/>
      <c r="V43" s="211"/>
      <c r="W43" s="211"/>
      <c r="X43" s="211"/>
      <c r="Y43" s="128">
        <v>21.94</v>
      </c>
      <c r="Z43" s="154">
        <f t="shared" si="0"/>
        <v>5805.770000000001</v>
      </c>
      <c r="AA43" s="128"/>
      <c r="AB43" s="117" t="s">
        <v>109</v>
      </c>
    </row>
    <row r="44" spans="1:28" s="112" customFormat="1" ht="32.25" thickBot="1">
      <c r="A44" s="112" t="s">
        <v>213</v>
      </c>
      <c r="B44" s="113">
        <v>44501</v>
      </c>
      <c r="C44" s="114" t="s">
        <v>217</v>
      </c>
      <c r="D44" s="114" t="s">
        <v>215</v>
      </c>
      <c r="E44" s="115" t="s">
        <v>290</v>
      </c>
      <c r="F44" s="116">
        <v>40</v>
      </c>
      <c r="G44" s="211"/>
      <c r="H44" s="211"/>
      <c r="I44" s="211"/>
      <c r="J44" s="211"/>
      <c r="K44" s="211"/>
      <c r="L44" s="211"/>
      <c r="M44" s="211">
        <v>40</v>
      </c>
      <c r="N44" s="211"/>
      <c r="O44" s="211"/>
      <c r="P44" s="211"/>
      <c r="Q44" s="211"/>
      <c r="R44" s="211"/>
      <c r="S44" s="211"/>
      <c r="T44" s="211"/>
      <c r="U44" s="211"/>
      <c r="V44" s="211"/>
      <c r="W44" s="211"/>
      <c r="X44" s="211"/>
      <c r="Y44" s="128">
        <v>40</v>
      </c>
      <c r="Z44" s="154">
        <f t="shared" si="0"/>
        <v>5765.770000000001</v>
      </c>
      <c r="AA44" s="128"/>
      <c r="AB44" s="117" t="s">
        <v>109</v>
      </c>
    </row>
    <row r="45" spans="1:28" s="133" customFormat="1" ht="16.5" thickBot="1">
      <c r="A45" s="133" t="s">
        <v>236</v>
      </c>
      <c r="B45" s="134">
        <v>44536</v>
      </c>
      <c r="C45" s="135" t="s">
        <v>85</v>
      </c>
      <c r="D45" s="136" t="s">
        <v>89</v>
      </c>
      <c r="E45" s="136" t="s">
        <v>248</v>
      </c>
      <c r="F45" s="137">
        <v>254.55</v>
      </c>
      <c r="G45" s="213">
        <v>254.55</v>
      </c>
      <c r="H45" s="213"/>
      <c r="I45" s="213"/>
      <c r="J45" s="213"/>
      <c r="K45" s="213"/>
      <c r="L45" s="213"/>
      <c r="M45" s="213"/>
      <c r="N45" s="213"/>
      <c r="O45" s="213"/>
      <c r="P45" s="213"/>
      <c r="Q45" s="213"/>
      <c r="R45" s="213"/>
      <c r="S45" s="213"/>
      <c r="T45" s="213"/>
      <c r="U45" s="213"/>
      <c r="V45" s="213"/>
      <c r="W45" s="213"/>
      <c r="X45" s="213"/>
      <c r="Y45" s="138">
        <v>254.55</v>
      </c>
      <c r="Z45" s="154">
        <f t="shared" si="0"/>
        <v>5511.220000000001</v>
      </c>
      <c r="AA45" s="138"/>
      <c r="AB45" s="139" t="s">
        <v>109</v>
      </c>
    </row>
    <row r="46" spans="1:28" s="133" customFormat="1" ht="16.5" thickBot="1">
      <c r="A46" s="133" t="s">
        <v>237</v>
      </c>
      <c r="B46" s="134">
        <v>44536</v>
      </c>
      <c r="C46" s="135" t="s">
        <v>85</v>
      </c>
      <c r="D46" s="136" t="s">
        <v>89</v>
      </c>
      <c r="E46" s="136" t="s">
        <v>241</v>
      </c>
      <c r="F46" s="137">
        <v>50.3</v>
      </c>
      <c r="G46" s="213"/>
      <c r="H46" s="213">
        <v>28.34</v>
      </c>
      <c r="I46" s="213">
        <v>21.96</v>
      </c>
      <c r="J46" s="213"/>
      <c r="K46" s="213"/>
      <c r="L46" s="213"/>
      <c r="M46" s="213"/>
      <c r="N46" s="213"/>
      <c r="O46" s="213"/>
      <c r="P46" s="213"/>
      <c r="Q46" s="213"/>
      <c r="R46" s="213"/>
      <c r="S46" s="213"/>
      <c r="T46" s="213"/>
      <c r="U46" s="213"/>
      <c r="V46" s="213"/>
      <c r="W46" s="213"/>
      <c r="X46" s="213"/>
      <c r="Y46" s="138">
        <v>50.3</v>
      </c>
      <c r="Z46" s="154">
        <f t="shared" si="0"/>
        <v>5460.920000000001</v>
      </c>
      <c r="AA46" s="138"/>
      <c r="AB46" s="139" t="s">
        <v>109</v>
      </c>
    </row>
    <row r="47" spans="1:28" s="133" customFormat="1" ht="16.5" thickBot="1">
      <c r="A47" s="133" t="s">
        <v>238</v>
      </c>
      <c r="B47" s="134">
        <v>44536</v>
      </c>
      <c r="C47" s="135" t="s">
        <v>85</v>
      </c>
      <c r="D47" s="136" t="s">
        <v>102</v>
      </c>
      <c r="E47" s="136" t="s">
        <v>242</v>
      </c>
      <c r="F47" s="137">
        <v>2.4</v>
      </c>
      <c r="G47" s="213">
        <v>2.4</v>
      </c>
      <c r="H47" s="213"/>
      <c r="I47" s="213"/>
      <c r="J47" s="213"/>
      <c r="K47" s="213"/>
      <c r="L47" s="213"/>
      <c r="M47" s="213"/>
      <c r="N47" s="213"/>
      <c r="O47" s="213"/>
      <c r="P47" s="213"/>
      <c r="Q47" s="213"/>
      <c r="R47" s="213"/>
      <c r="S47" s="213"/>
      <c r="T47" s="213"/>
      <c r="U47" s="213"/>
      <c r="V47" s="213"/>
      <c r="W47" s="213"/>
      <c r="X47" s="213"/>
      <c r="Y47" s="138">
        <v>2.4</v>
      </c>
      <c r="Z47" s="154">
        <f t="shared" si="0"/>
        <v>5458.520000000001</v>
      </c>
      <c r="AA47" s="138"/>
      <c r="AB47" s="139" t="s">
        <v>109</v>
      </c>
    </row>
    <row r="48" spans="1:28" s="133" customFormat="1" ht="16.5" thickBot="1">
      <c r="A48" s="133" t="s">
        <v>239</v>
      </c>
      <c r="B48" s="134">
        <v>44536</v>
      </c>
      <c r="C48" s="135" t="s">
        <v>85</v>
      </c>
      <c r="D48" s="135" t="s">
        <v>89</v>
      </c>
      <c r="E48" s="136" t="s">
        <v>243</v>
      </c>
      <c r="F48" s="137">
        <v>4.79</v>
      </c>
      <c r="G48" s="213"/>
      <c r="H48" s="213"/>
      <c r="I48" s="213">
        <v>4.79</v>
      </c>
      <c r="J48" s="213"/>
      <c r="K48" s="213"/>
      <c r="L48" s="213"/>
      <c r="M48" s="213"/>
      <c r="N48" s="213"/>
      <c r="O48" s="213"/>
      <c r="P48" s="213"/>
      <c r="Q48" s="213"/>
      <c r="R48" s="213"/>
      <c r="S48" s="213"/>
      <c r="T48" s="213"/>
      <c r="U48" s="213"/>
      <c r="V48" s="213"/>
      <c r="W48" s="213"/>
      <c r="X48" s="213"/>
      <c r="Y48" s="138">
        <v>4.79</v>
      </c>
      <c r="Z48" s="154">
        <f t="shared" si="0"/>
        <v>5453.730000000001</v>
      </c>
      <c r="AA48" s="138">
        <v>0.79</v>
      </c>
      <c r="AB48" s="139" t="s">
        <v>109</v>
      </c>
    </row>
    <row r="49" spans="1:28" s="133" customFormat="1" ht="48" thickBot="1">
      <c r="A49" s="133" t="s">
        <v>240</v>
      </c>
      <c r="B49" s="134">
        <v>44536</v>
      </c>
      <c r="C49" s="135" t="s">
        <v>85</v>
      </c>
      <c r="D49" s="135" t="s">
        <v>244</v>
      </c>
      <c r="E49" s="136" t="s">
        <v>245</v>
      </c>
      <c r="F49" s="137">
        <v>1142.4</v>
      </c>
      <c r="G49" s="213"/>
      <c r="H49" s="213"/>
      <c r="I49" s="213"/>
      <c r="J49" s="213"/>
      <c r="K49" s="213"/>
      <c r="L49" s="213"/>
      <c r="M49" s="213"/>
      <c r="N49" s="213"/>
      <c r="O49" s="213"/>
      <c r="P49" s="213"/>
      <c r="Q49" s="213"/>
      <c r="R49" s="213">
        <v>1142.4</v>
      </c>
      <c r="S49" s="213"/>
      <c r="T49" s="213"/>
      <c r="U49" s="213"/>
      <c r="V49" s="213"/>
      <c r="W49" s="213"/>
      <c r="X49" s="213"/>
      <c r="Y49" s="138">
        <v>1142.4</v>
      </c>
      <c r="Z49" s="154">
        <f t="shared" si="0"/>
        <v>4311.330000000002</v>
      </c>
      <c r="AA49" s="138">
        <v>190.4</v>
      </c>
      <c r="AB49" s="139" t="s">
        <v>109</v>
      </c>
    </row>
    <row r="50" spans="1:28" s="120" customFormat="1" ht="16.5" thickBot="1">
      <c r="A50" s="120" t="s">
        <v>253</v>
      </c>
      <c r="B50" s="121">
        <v>44567</v>
      </c>
      <c r="C50" s="122" t="s">
        <v>85</v>
      </c>
      <c r="D50" s="123" t="s">
        <v>89</v>
      </c>
      <c r="E50" s="123" t="s">
        <v>307</v>
      </c>
      <c r="F50" s="124">
        <v>237.23</v>
      </c>
      <c r="G50" s="212">
        <v>237.23</v>
      </c>
      <c r="H50" s="212"/>
      <c r="I50" s="212"/>
      <c r="J50" s="212"/>
      <c r="K50" s="212"/>
      <c r="L50" s="212"/>
      <c r="M50" s="212"/>
      <c r="N50" s="212"/>
      <c r="O50" s="212"/>
      <c r="P50" s="212"/>
      <c r="Q50" s="212"/>
      <c r="R50" s="212"/>
      <c r="S50" s="212"/>
      <c r="T50" s="212"/>
      <c r="U50" s="212"/>
      <c r="V50" s="212"/>
      <c r="W50" s="212"/>
      <c r="X50" s="212"/>
      <c r="Y50" s="129">
        <v>237.23</v>
      </c>
      <c r="Z50" s="154">
        <f>SUM(Z49-Y50)</f>
        <v>4074.1000000000017</v>
      </c>
      <c r="AA50" s="129"/>
      <c r="AB50" s="125" t="s">
        <v>109</v>
      </c>
    </row>
    <row r="51" spans="1:28" s="120" customFormat="1" ht="16.5" thickBot="1">
      <c r="A51" s="120" t="s">
        <v>254</v>
      </c>
      <c r="B51" s="121">
        <v>44567</v>
      </c>
      <c r="C51" s="122" t="s">
        <v>85</v>
      </c>
      <c r="D51" s="123" t="s">
        <v>89</v>
      </c>
      <c r="E51" s="123" t="s">
        <v>250</v>
      </c>
      <c r="F51" s="124">
        <v>40.3</v>
      </c>
      <c r="G51" s="212"/>
      <c r="H51" s="212">
        <v>28.34</v>
      </c>
      <c r="I51" s="212">
        <v>11.96</v>
      </c>
      <c r="J51" s="212"/>
      <c r="K51" s="212"/>
      <c r="L51" s="212"/>
      <c r="M51" s="212"/>
      <c r="N51" s="212"/>
      <c r="O51" s="212"/>
      <c r="P51" s="212"/>
      <c r="Q51" s="212"/>
      <c r="R51" s="212"/>
      <c r="S51" s="212"/>
      <c r="T51" s="212"/>
      <c r="U51" s="212"/>
      <c r="V51" s="212"/>
      <c r="W51" s="212"/>
      <c r="X51" s="212"/>
      <c r="Y51" s="129">
        <v>40.3</v>
      </c>
      <c r="Z51" s="154">
        <f t="shared" si="0"/>
        <v>4033.8000000000015</v>
      </c>
      <c r="AA51" s="129"/>
      <c r="AB51" s="125" t="s">
        <v>109</v>
      </c>
    </row>
    <row r="52" spans="1:28" s="120" customFormat="1" ht="16.5" thickBot="1">
      <c r="A52" s="120" t="s">
        <v>255</v>
      </c>
      <c r="B52" s="121">
        <v>44567</v>
      </c>
      <c r="C52" s="122" t="s">
        <v>85</v>
      </c>
      <c r="D52" s="123" t="s">
        <v>89</v>
      </c>
      <c r="E52" s="123" t="s">
        <v>308</v>
      </c>
      <c r="F52" s="241">
        <v>2</v>
      </c>
      <c r="G52" s="212">
        <v>2</v>
      </c>
      <c r="H52" s="212"/>
      <c r="I52" s="212"/>
      <c r="J52" s="212"/>
      <c r="K52" s="212"/>
      <c r="L52" s="212"/>
      <c r="M52" s="212"/>
      <c r="N52" s="212"/>
      <c r="O52" s="212"/>
      <c r="P52" s="212"/>
      <c r="Q52" s="212"/>
      <c r="R52" s="212"/>
      <c r="S52" s="212"/>
      <c r="T52" s="212"/>
      <c r="U52" s="212"/>
      <c r="V52" s="212"/>
      <c r="W52" s="212"/>
      <c r="X52" s="212"/>
      <c r="Y52" s="129">
        <v>2</v>
      </c>
      <c r="Z52" s="154">
        <f t="shared" si="0"/>
        <v>4031.8000000000015</v>
      </c>
      <c r="AA52" s="129"/>
      <c r="AB52" s="125" t="s">
        <v>109</v>
      </c>
    </row>
    <row r="53" spans="1:28" s="120" customFormat="1" ht="16.5" thickBot="1">
      <c r="A53" s="120" t="s">
        <v>256</v>
      </c>
      <c r="B53" s="121">
        <v>44567</v>
      </c>
      <c r="C53" s="122" t="s">
        <v>85</v>
      </c>
      <c r="D53" s="122" t="s">
        <v>89</v>
      </c>
      <c r="E53" s="123" t="s">
        <v>252</v>
      </c>
      <c r="F53" s="124">
        <v>4.79</v>
      </c>
      <c r="G53" s="212"/>
      <c r="H53" s="212"/>
      <c r="I53" s="212">
        <v>4.79</v>
      </c>
      <c r="J53" s="212"/>
      <c r="K53" s="212"/>
      <c r="L53" s="212"/>
      <c r="M53" s="212"/>
      <c r="N53" s="212"/>
      <c r="O53" s="212"/>
      <c r="P53" s="212"/>
      <c r="Q53" s="212"/>
      <c r="R53" s="212"/>
      <c r="S53" s="212"/>
      <c r="T53" s="212"/>
      <c r="U53" s="212"/>
      <c r="V53" s="212"/>
      <c r="W53" s="212"/>
      <c r="X53" s="212"/>
      <c r="Y53" s="129">
        <v>4.79</v>
      </c>
      <c r="Z53" s="154">
        <f t="shared" si="0"/>
        <v>4027.0100000000016</v>
      </c>
      <c r="AA53" s="129">
        <v>0.79</v>
      </c>
      <c r="AB53" s="125" t="s">
        <v>109</v>
      </c>
    </row>
    <row r="54" spans="1:28" s="77" customFormat="1" ht="16.5" thickBot="1">
      <c r="A54" s="77" t="s">
        <v>260</v>
      </c>
      <c r="B54" s="78">
        <v>44599</v>
      </c>
      <c r="C54" s="79" t="s">
        <v>85</v>
      </c>
      <c r="D54" s="80" t="s">
        <v>89</v>
      </c>
      <c r="E54" s="80" t="s">
        <v>257</v>
      </c>
      <c r="F54" s="81">
        <v>237.23</v>
      </c>
      <c r="G54" s="210">
        <v>237.23</v>
      </c>
      <c r="H54" s="210"/>
      <c r="I54" s="210"/>
      <c r="J54" s="210"/>
      <c r="K54" s="210"/>
      <c r="L54" s="210"/>
      <c r="M54" s="210"/>
      <c r="N54" s="210"/>
      <c r="O54" s="210"/>
      <c r="P54" s="210"/>
      <c r="Q54" s="210"/>
      <c r="R54" s="210"/>
      <c r="S54" s="210"/>
      <c r="T54" s="210"/>
      <c r="U54" s="210"/>
      <c r="V54" s="210"/>
      <c r="W54" s="210"/>
      <c r="X54" s="210"/>
      <c r="Y54" s="127">
        <v>237.23</v>
      </c>
      <c r="Z54" s="154">
        <f t="shared" si="0"/>
        <v>3789.7800000000016</v>
      </c>
      <c r="AA54" s="127"/>
      <c r="AB54" s="82" t="s">
        <v>109</v>
      </c>
    </row>
    <row r="55" spans="1:28" s="77" customFormat="1" ht="16.5" thickBot="1">
      <c r="A55" s="77" t="s">
        <v>261</v>
      </c>
      <c r="B55" s="78">
        <v>44599</v>
      </c>
      <c r="C55" s="79" t="s">
        <v>85</v>
      </c>
      <c r="D55" s="80" t="s">
        <v>89</v>
      </c>
      <c r="E55" s="80" t="s">
        <v>258</v>
      </c>
      <c r="F55" s="81">
        <v>33.34</v>
      </c>
      <c r="G55" s="210"/>
      <c r="H55" s="210">
        <v>28.34</v>
      </c>
      <c r="I55" s="210">
        <v>5</v>
      </c>
      <c r="J55" s="210"/>
      <c r="K55" s="210"/>
      <c r="L55" s="210"/>
      <c r="M55" s="210"/>
      <c r="N55" s="210"/>
      <c r="O55" s="210"/>
      <c r="P55" s="210"/>
      <c r="Q55" s="210"/>
      <c r="R55" s="210"/>
      <c r="S55" s="210"/>
      <c r="T55" s="210"/>
      <c r="U55" s="210"/>
      <c r="V55" s="210"/>
      <c r="W55" s="210"/>
      <c r="X55" s="210"/>
      <c r="Y55" s="127">
        <v>33.34</v>
      </c>
      <c r="Z55" s="154">
        <f t="shared" si="0"/>
        <v>3756.4400000000014</v>
      </c>
      <c r="AA55" s="127"/>
      <c r="AB55" s="82" t="s">
        <v>109</v>
      </c>
    </row>
    <row r="56" spans="1:28" s="77" customFormat="1" ht="16.5" thickBot="1">
      <c r="A56" s="77" t="s">
        <v>262</v>
      </c>
      <c r="B56" s="78">
        <v>44599</v>
      </c>
      <c r="C56" s="79" t="s">
        <v>85</v>
      </c>
      <c r="D56" s="80" t="s">
        <v>89</v>
      </c>
      <c r="E56" s="80" t="s">
        <v>309</v>
      </c>
      <c r="F56" s="242">
        <v>2</v>
      </c>
      <c r="G56" s="210">
        <v>2</v>
      </c>
      <c r="H56" s="210"/>
      <c r="I56" s="210"/>
      <c r="J56" s="210"/>
      <c r="K56" s="210"/>
      <c r="L56" s="210"/>
      <c r="M56" s="210"/>
      <c r="N56" s="210"/>
      <c r="O56" s="210"/>
      <c r="P56" s="210"/>
      <c r="Q56" s="210"/>
      <c r="R56" s="210"/>
      <c r="S56" s="210"/>
      <c r="T56" s="210"/>
      <c r="U56" s="210"/>
      <c r="V56" s="210"/>
      <c r="W56" s="210"/>
      <c r="X56" s="210"/>
      <c r="Y56" s="127">
        <v>2</v>
      </c>
      <c r="Z56" s="154">
        <f t="shared" si="0"/>
        <v>3754.4400000000014</v>
      </c>
      <c r="AA56" s="127"/>
      <c r="AB56" s="82" t="s">
        <v>109</v>
      </c>
    </row>
    <row r="57" spans="1:28" s="77" customFormat="1" ht="16.5" thickBot="1">
      <c r="A57" s="77" t="s">
        <v>263</v>
      </c>
      <c r="B57" s="78">
        <v>44599</v>
      </c>
      <c r="C57" s="79" t="s">
        <v>85</v>
      </c>
      <c r="D57" s="79" t="s">
        <v>89</v>
      </c>
      <c r="E57" s="80" t="s">
        <v>259</v>
      </c>
      <c r="F57" s="81">
        <v>4.79</v>
      </c>
      <c r="G57" s="210"/>
      <c r="H57" s="210"/>
      <c r="I57" s="210">
        <v>4.79</v>
      </c>
      <c r="J57" s="210"/>
      <c r="K57" s="210"/>
      <c r="L57" s="210"/>
      <c r="M57" s="210"/>
      <c r="N57" s="210"/>
      <c r="O57" s="210"/>
      <c r="P57" s="210"/>
      <c r="Q57" s="210"/>
      <c r="R57" s="210"/>
      <c r="S57" s="210"/>
      <c r="T57" s="210"/>
      <c r="U57" s="210"/>
      <c r="V57" s="210"/>
      <c r="W57" s="210"/>
      <c r="X57" s="210"/>
      <c r="Y57" s="127">
        <v>4.79</v>
      </c>
      <c r="Z57" s="154">
        <f t="shared" si="0"/>
        <v>3749.6500000000015</v>
      </c>
      <c r="AA57" s="127">
        <v>0.79</v>
      </c>
      <c r="AB57" s="82" t="s">
        <v>109</v>
      </c>
    </row>
    <row r="58" spans="1:28" s="77" customFormat="1" ht="33" customHeight="1" thickBot="1">
      <c r="A58" s="77" t="s">
        <v>270</v>
      </c>
      <c r="B58" s="78">
        <v>44234</v>
      </c>
      <c r="C58" s="79" t="s">
        <v>85</v>
      </c>
      <c r="D58" s="80" t="s">
        <v>168</v>
      </c>
      <c r="E58" s="80" t="s">
        <v>271</v>
      </c>
      <c r="F58" s="81">
        <v>60</v>
      </c>
      <c r="G58" s="210"/>
      <c r="H58" s="210"/>
      <c r="I58" s="210"/>
      <c r="J58" s="210"/>
      <c r="K58" s="210"/>
      <c r="L58" s="210"/>
      <c r="M58" s="210"/>
      <c r="N58" s="210"/>
      <c r="O58" s="210"/>
      <c r="P58" s="210">
        <v>60</v>
      </c>
      <c r="Q58" s="210"/>
      <c r="R58" s="210"/>
      <c r="S58" s="210"/>
      <c r="T58" s="210"/>
      <c r="U58" s="210"/>
      <c r="V58" s="210"/>
      <c r="W58" s="210"/>
      <c r="X58" s="210"/>
      <c r="Y58" s="127">
        <v>60</v>
      </c>
      <c r="Z58" s="154">
        <f t="shared" si="0"/>
        <v>3689.6500000000015</v>
      </c>
      <c r="AA58" s="127">
        <v>10</v>
      </c>
      <c r="AB58" s="82" t="s">
        <v>109</v>
      </c>
    </row>
    <row r="59" spans="1:28" s="112" customFormat="1" ht="16.5" thickBot="1">
      <c r="A59" s="112" t="s">
        <v>272</v>
      </c>
      <c r="B59" s="113">
        <v>44627</v>
      </c>
      <c r="C59" s="114" t="s">
        <v>85</v>
      </c>
      <c r="D59" s="115" t="s">
        <v>89</v>
      </c>
      <c r="E59" s="115" t="s">
        <v>267</v>
      </c>
      <c r="F59" s="116">
        <v>237.03</v>
      </c>
      <c r="G59" s="211">
        <v>237.03</v>
      </c>
      <c r="H59" s="211"/>
      <c r="I59" s="211"/>
      <c r="J59" s="211"/>
      <c r="K59" s="211"/>
      <c r="L59" s="211"/>
      <c r="M59" s="211"/>
      <c r="N59" s="211"/>
      <c r="O59" s="211"/>
      <c r="P59" s="211"/>
      <c r="Q59" s="211"/>
      <c r="R59" s="211"/>
      <c r="S59" s="211"/>
      <c r="T59" s="211"/>
      <c r="U59" s="211"/>
      <c r="V59" s="211"/>
      <c r="W59" s="211"/>
      <c r="X59" s="211"/>
      <c r="Y59" s="128">
        <v>237.03</v>
      </c>
      <c r="Z59" s="154">
        <f>SUM(Z58-Y59)</f>
        <v>3452.6200000000013</v>
      </c>
      <c r="AA59" s="128"/>
      <c r="AB59" s="117" t="s">
        <v>109</v>
      </c>
    </row>
    <row r="60" spans="1:28" s="112" customFormat="1" ht="16.5" thickBot="1">
      <c r="A60" s="112" t="s">
        <v>273</v>
      </c>
      <c r="B60" s="113">
        <v>44627</v>
      </c>
      <c r="C60" s="114" t="s">
        <v>85</v>
      </c>
      <c r="D60" s="115" t="s">
        <v>89</v>
      </c>
      <c r="E60" s="115" t="s">
        <v>268</v>
      </c>
      <c r="F60" s="116">
        <v>36.82</v>
      </c>
      <c r="G60" s="211"/>
      <c r="H60" s="211">
        <v>28.34</v>
      </c>
      <c r="I60" s="211">
        <v>8.48</v>
      </c>
      <c r="J60" s="211"/>
      <c r="K60" s="211"/>
      <c r="L60" s="211"/>
      <c r="M60" s="211"/>
      <c r="N60" s="211"/>
      <c r="O60" s="211"/>
      <c r="P60" s="211"/>
      <c r="Q60" s="211"/>
      <c r="R60" s="211"/>
      <c r="S60" s="211"/>
      <c r="T60" s="211"/>
      <c r="U60" s="211"/>
      <c r="V60" s="211"/>
      <c r="W60" s="211"/>
      <c r="X60" s="211"/>
      <c r="Y60" s="128">
        <v>36.82</v>
      </c>
      <c r="Z60" s="154">
        <f t="shared" si="0"/>
        <v>3415.800000000001</v>
      </c>
      <c r="AA60" s="128"/>
      <c r="AB60" s="117" t="s">
        <v>109</v>
      </c>
    </row>
    <row r="61" spans="1:28" s="112" customFormat="1" ht="16.5" thickBot="1">
      <c r="A61" s="112" t="s">
        <v>274</v>
      </c>
      <c r="B61" s="113"/>
      <c r="C61" s="114"/>
      <c r="D61" s="115"/>
      <c r="E61" s="115"/>
      <c r="F61" s="116"/>
      <c r="G61" s="211"/>
      <c r="H61" s="211"/>
      <c r="I61" s="211"/>
      <c r="J61" s="211"/>
      <c r="K61" s="211"/>
      <c r="L61" s="211"/>
      <c r="M61" s="211"/>
      <c r="N61" s="211"/>
      <c r="O61" s="211"/>
      <c r="P61" s="211"/>
      <c r="Q61" s="211"/>
      <c r="R61" s="211"/>
      <c r="S61" s="211"/>
      <c r="T61" s="211"/>
      <c r="U61" s="211"/>
      <c r="V61" s="211"/>
      <c r="W61" s="211"/>
      <c r="X61" s="211"/>
      <c r="Y61" s="128"/>
      <c r="Z61" s="154">
        <f t="shared" si="0"/>
        <v>3415.800000000001</v>
      </c>
      <c r="AA61" s="128"/>
      <c r="AB61" s="117" t="s">
        <v>109</v>
      </c>
    </row>
    <row r="62" spans="1:28" s="112" customFormat="1" ht="16.5" thickBot="1">
      <c r="A62" s="112" t="s">
        <v>275</v>
      </c>
      <c r="B62" s="113">
        <v>44627</v>
      </c>
      <c r="C62" s="114" t="s">
        <v>85</v>
      </c>
      <c r="D62" s="114" t="s">
        <v>89</v>
      </c>
      <c r="E62" s="115" t="s">
        <v>276</v>
      </c>
      <c r="F62" s="116">
        <v>4.79</v>
      </c>
      <c r="G62" s="211"/>
      <c r="H62" s="211"/>
      <c r="I62" s="211">
        <v>4.79</v>
      </c>
      <c r="J62" s="211"/>
      <c r="K62" s="211"/>
      <c r="L62" s="211"/>
      <c r="M62" s="211"/>
      <c r="N62" s="211"/>
      <c r="O62" s="211"/>
      <c r="P62" s="211"/>
      <c r="Q62" s="211"/>
      <c r="R62" s="211"/>
      <c r="S62" s="211"/>
      <c r="T62" s="211"/>
      <c r="U62" s="211"/>
      <c r="V62" s="211"/>
      <c r="W62" s="211"/>
      <c r="X62" s="211"/>
      <c r="Y62" s="128">
        <v>4.79</v>
      </c>
      <c r="Z62" s="154">
        <f t="shared" si="0"/>
        <v>3411.010000000001</v>
      </c>
      <c r="AA62" s="128">
        <v>0.79</v>
      </c>
      <c r="AB62" s="117" t="s">
        <v>109</v>
      </c>
    </row>
    <row r="63" spans="1:28" s="112" customFormat="1" ht="32.25" thickBot="1">
      <c r="A63" s="112" t="s">
        <v>277</v>
      </c>
      <c r="B63" s="113">
        <v>44627</v>
      </c>
      <c r="C63" s="114" t="s">
        <v>85</v>
      </c>
      <c r="D63" s="114" t="s">
        <v>281</v>
      </c>
      <c r="E63" s="115" t="s">
        <v>282</v>
      </c>
      <c r="F63" s="116">
        <v>257.6</v>
      </c>
      <c r="G63" s="211"/>
      <c r="H63" s="211"/>
      <c r="I63" s="211"/>
      <c r="J63" s="211"/>
      <c r="K63" s="211"/>
      <c r="L63" s="211"/>
      <c r="M63" s="211"/>
      <c r="N63" s="211"/>
      <c r="O63" s="211">
        <v>257.6</v>
      </c>
      <c r="P63" s="211"/>
      <c r="Q63" s="211"/>
      <c r="R63" s="211"/>
      <c r="S63" s="211"/>
      <c r="T63" s="211"/>
      <c r="U63" s="211"/>
      <c r="V63" s="211"/>
      <c r="W63" s="211"/>
      <c r="X63" s="211"/>
      <c r="Y63" s="128">
        <v>257.6</v>
      </c>
      <c r="Z63" s="154">
        <f t="shared" si="0"/>
        <v>3153.410000000001</v>
      </c>
      <c r="AA63" s="128"/>
      <c r="AB63" s="117" t="s">
        <v>109</v>
      </c>
    </row>
    <row r="64" spans="1:28" s="112" customFormat="1" ht="32.25" thickBot="1">
      <c r="A64" s="112" t="s">
        <v>278</v>
      </c>
      <c r="B64" s="113">
        <v>44627</v>
      </c>
      <c r="C64" s="114" t="s">
        <v>85</v>
      </c>
      <c r="D64" s="114" t="s">
        <v>283</v>
      </c>
      <c r="E64" s="115" t="s">
        <v>284</v>
      </c>
      <c r="F64" s="116">
        <v>158</v>
      </c>
      <c r="G64" s="211"/>
      <c r="H64" s="211"/>
      <c r="I64" s="211"/>
      <c r="J64" s="211"/>
      <c r="K64" s="211"/>
      <c r="L64" s="211"/>
      <c r="M64" s="211"/>
      <c r="N64" s="211"/>
      <c r="O64" s="211"/>
      <c r="P64" s="211"/>
      <c r="Q64" s="211"/>
      <c r="R64" s="211"/>
      <c r="S64" s="211"/>
      <c r="T64" s="211"/>
      <c r="U64" s="211"/>
      <c r="V64" s="211"/>
      <c r="W64" s="211">
        <v>158</v>
      </c>
      <c r="X64" s="211"/>
      <c r="Y64" s="128">
        <v>158</v>
      </c>
      <c r="Z64" s="154">
        <f t="shared" si="0"/>
        <v>2995.410000000001</v>
      </c>
      <c r="AA64" s="128">
        <v>26.33</v>
      </c>
      <c r="AB64" s="117" t="s">
        <v>109</v>
      </c>
    </row>
    <row r="65" spans="1:28" s="112" customFormat="1" ht="32.25" thickBot="1">
      <c r="A65" s="112" t="s">
        <v>279</v>
      </c>
      <c r="B65" s="113">
        <v>44627</v>
      </c>
      <c r="C65" s="114" t="s">
        <v>85</v>
      </c>
      <c r="D65" s="114" t="s">
        <v>286</v>
      </c>
      <c r="E65" s="115" t="s">
        <v>287</v>
      </c>
      <c r="F65" s="116">
        <v>144.3</v>
      </c>
      <c r="G65" s="211"/>
      <c r="H65" s="211"/>
      <c r="I65" s="211"/>
      <c r="J65" s="211"/>
      <c r="K65" s="211"/>
      <c r="L65" s="211"/>
      <c r="M65" s="211"/>
      <c r="N65" s="211"/>
      <c r="O65" s="211"/>
      <c r="P65" s="211"/>
      <c r="Q65" s="211"/>
      <c r="R65" s="211"/>
      <c r="S65" s="211"/>
      <c r="T65" s="211"/>
      <c r="U65" s="211"/>
      <c r="V65" s="211"/>
      <c r="W65" s="211">
        <v>144.3</v>
      </c>
      <c r="X65" s="211"/>
      <c r="Y65" s="128">
        <v>144.3</v>
      </c>
      <c r="Z65" s="154">
        <f t="shared" si="0"/>
        <v>2851.110000000001</v>
      </c>
      <c r="AA65" s="128">
        <v>22.39</v>
      </c>
      <c r="AB65" s="117" t="s">
        <v>109</v>
      </c>
    </row>
    <row r="66" spans="1:28" s="112" customFormat="1" ht="48" thickBot="1">
      <c r="A66" s="112" t="s">
        <v>280</v>
      </c>
      <c r="B66" s="113">
        <v>44630</v>
      </c>
      <c r="C66" s="114" t="s">
        <v>85</v>
      </c>
      <c r="D66" s="114" t="s">
        <v>168</v>
      </c>
      <c r="E66" s="115" t="s">
        <v>301</v>
      </c>
      <c r="F66" s="116">
        <v>24</v>
      </c>
      <c r="G66" s="211"/>
      <c r="H66" s="211"/>
      <c r="I66" s="211"/>
      <c r="J66" s="211"/>
      <c r="K66" s="211"/>
      <c r="L66" s="211"/>
      <c r="M66" s="211"/>
      <c r="N66" s="211"/>
      <c r="O66" s="211"/>
      <c r="P66" s="211">
        <v>24</v>
      </c>
      <c r="Q66" s="211"/>
      <c r="R66" s="211"/>
      <c r="S66" s="211"/>
      <c r="T66" s="211"/>
      <c r="U66" s="211"/>
      <c r="V66" s="211"/>
      <c r="W66" s="211"/>
      <c r="X66" s="211"/>
      <c r="Y66" s="128">
        <v>24</v>
      </c>
      <c r="Z66" s="154">
        <f t="shared" si="0"/>
        <v>2827.110000000001</v>
      </c>
      <c r="AA66" s="128"/>
      <c r="AB66" s="117" t="s">
        <v>109</v>
      </c>
    </row>
    <row r="67" spans="2:28" s="112" customFormat="1" ht="16.5" thickBot="1">
      <c r="B67" s="113"/>
      <c r="C67" s="114"/>
      <c r="D67" s="114"/>
      <c r="E67" s="115" t="s">
        <v>314</v>
      </c>
      <c r="F67" s="116">
        <v>-78</v>
      </c>
      <c r="G67" s="211"/>
      <c r="H67" s="211"/>
      <c r="I67" s="211"/>
      <c r="J67" s="211"/>
      <c r="K67" s="211"/>
      <c r="L67" s="211"/>
      <c r="M67" s="211"/>
      <c r="N67" s="211"/>
      <c r="O67" s="211"/>
      <c r="P67" s="211"/>
      <c r="Q67" s="211"/>
      <c r="R67" s="211"/>
      <c r="S67" s="211"/>
      <c r="T67" s="211"/>
      <c r="U67" s="211"/>
      <c r="V67" s="211"/>
      <c r="W67" s="211"/>
      <c r="X67" s="211"/>
      <c r="Y67" s="128">
        <v>-78</v>
      </c>
      <c r="Z67" s="154">
        <f t="shared" si="0"/>
        <v>2905.110000000001</v>
      </c>
      <c r="AA67" s="128"/>
      <c r="AB67" s="117"/>
    </row>
    <row r="68" spans="2:28" s="112" customFormat="1" ht="16.5" thickBot="1">
      <c r="B68" s="113"/>
      <c r="C68" s="114"/>
      <c r="D68" s="114"/>
      <c r="E68" s="115" t="s">
        <v>314</v>
      </c>
      <c r="F68" s="116">
        <v>-4.2</v>
      </c>
      <c r="G68" s="211"/>
      <c r="H68" s="211"/>
      <c r="I68" s="211"/>
      <c r="J68" s="211"/>
      <c r="K68" s="211"/>
      <c r="L68" s="211"/>
      <c r="M68" s="211"/>
      <c r="N68" s="211"/>
      <c r="O68" s="211"/>
      <c r="P68" s="211"/>
      <c r="Q68" s="211"/>
      <c r="R68" s="211"/>
      <c r="S68" s="211"/>
      <c r="T68" s="211"/>
      <c r="U68" s="211"/>
      <c r="V68" s="211"/>
      <c r="W68" s="211"/>
      <c r="X68" s="211"/>
      <c r="Y68" s="128">
        <v>-4.2</v>
      </c>
      <c r="Z68" s="154">
        <f t="shared" si="0"/>
        <v>2909.310000000001</v>
      </c>
      <c r="AA68" s="128"/>
      <c r="AB68" s="117"/>
    </row>
    <row r="69" spans="2:28" s="112" customFormat="1" ht="16.5" thickBot="1">
      <c r="B69" s="113"/>
      <c r="C69" s="114"/>
      <c r="D69" s="114"/>
      <c r="E69" s="115"/>
      <c r="F69" s="116">
        <f>SUM(F3:F68)</f>
        <v>6344.349999999999</v>
      </c>
      <c r="G69" s="211">
        <f>SUM(G3:G67)</f>
        <v>3024.7400000000007</v>
      </c>
      <c r="H69" s="211"/>
      <c r="I69" s="211"/>
      <c r="J69" s="211"/>
      <c r="K69" s="211"/>
      <c r="L69" s="211"/>
      <c r="M69" s="211"/>
      <c r="N69" s="211"/>
      <c r="O69" s="211"/>
      <c r="P69" s="211"/>
      <c r="Q69" s="211"/>
      <c r="R69" s="211"/>
      <c r="S69" s="211"/>
      <c r="T69" s="211"/>
      <c r="U69" s="211"/>
      <c r="V69" s="211"/>
      <c r="W69" s="211"/>
      <c r="X69" s="211"/>
      <c r="Y69" s="128">
        <f>SUM(Y3:Y68)</f>
        <v>6344.349999999999</v>
      </c>
      <c r="Z69" s="154"/>
      <c r="AA69" s="128"/>
      <c r="AB69" s="117"/>
    </row>
    <row r="70" spans="2:28" s="112" customFormat="1" ht="16.5" thickBot="1">
      <c r="B70" s="113"/>
      <c r="C70" s="114"/>
      <c r="D70" s="114"/>
      <c r="E70" s="115"/>
      <c r="F70" s="116"/>
      <c r="G70" s="211"/>
      <c r="H70" s="211"/>
      <c r="I70" s="211"/>
      <c r="J70" s="211"/>
      <c r="K70" s="211"/>
      <c r="L70" s="211"/>
      <c r="M70" s="211"/>
      <c r="N70" s="211"/>
      <c r="O70" s="211"/>
      <c r="P70" s="211"/>
      <c r="Q70" s="211"/>
      <c r="R70" s="211"/>
      <c r="S70" s="211"/>
      <c r="T70" s="211"/>
      <c r="U70" s="211"/>
      <c r="V70" s="211"/>
      <c r="W70" s="211"/>
      <c r="X70" s="211"/>
      <c r="Y70" s="128"/>
      <c r="Z70" s="154"/>
      <c r="AA70" s="128"/>
      <c r="AB70" s="117"/>
    </row>
    <row r="71" spans="2:28" s="112" customFormat="1" ht="16.5" thickBot="1">
      <c r="B71" s="113"/>
      <c r="C71" s="114"/>
      <c r="D71" s="114"/>
      <c r="E71" s="115"/>
      <c r="F71" s="116"/>
      <c r="G71" s="211"/>
      <c r="H71" s="211"/>
      <c r="I71" s="211"/>
      <c r="J71" s="211"/>
      <c r="K71" s="211"/>
      <c r="L71" s="211"/>
      <c r="M71" s="211"/>
      <c r="N71" s="211"/>
      <c r="O71" s="211"/>
      <c r="P71" s="211"/>
      <c r="Q71" s="211"/>
      <c r="R71" s="211"/>
      <c r="S71" s="211"/>
      <c r="T71" s="211"/>
      <c r="U71" s="211"/>
      <c r="V71" s="211"/>
      <c r="W71" s="211"/>
      <c r="X71" s="211"/>
      <c r="Y71" s="128"/>
      <c r="Z71" s="154"/>
      <c r="AA71" s="128"/>
      <c r="AB71" s="117"/>
    </row>
    <row r="72" spans="2:28" s="173" customFormat="1" ht="54.75" thickBot="1">
      <c r="B72" s="174"/>
      <c r="C72" s="175"/>
      <c r="D72" s="176"/>
      <c r="E72" s="176"/>
      <c r="F72" s="177" t="s">
        <v>291</v>
      </c>
      <c r="G72" s="215">
        <f aca="true" t="shared" si="1" ref="G72:X72">SUM(G3:G65)</f>
        <v>3024.7400000000007</v>
      </c>
      <c r="H72" s="215">
        <f>SUM(H3:H71)</f>
        <v>340.0799999999999</v>
      </c>
      <c r="I72" s="215">
        <f t="shared" si="1"/>
        <v>257.65999999999997</v>
      </c>
      <c r="J72" s="215">
        <f t="shared" si="1"/>
        <v>162</v>
      </c>
      <c r="K72" s="215">
        <f t="shared" si="1"/>
        <v>46.69</v>
      </c>
      <c r="L72" s="215">
        <f t="shared" si="1"/>
        <v>267.6</v>
      </c>
      <c r="M72" s="215">
        <f t="shared" si="1"/>
        <v>40</v>
      </c>
      <c r="N72" s="215">
        <f t="shared" si="1"/>
        <v>0</v>
      </c>
      <c r="O72" s="215">
        <f t="shared" si="1"/>
        <v>257.6</v>
      </c>
      <c r="P72" s="215">
        <f>SUM(P3:P71)</f>
        <v>504</v>
      </c>
      <c r="Q72" s="215">
        <f t="shared" si="1"/>
        <v>0</v>
      </c>
      <c r="R72" s="215">
        <f t="shared" si="1"/>
        <v>1142.4</v>
      </c>
      <c r="S72" s="215">
        <f t="shared" si="1"/>
        <v>0</v>
      </c>
      <c r="T72" s="215">
        <f t="shared" si="1"/>
        <v>0</v>
      </c>
      <c r="U72" s="215">
        <f t="shared" si="1"/>
        <v>0</v>
      </c>
      <c r="V72" s="215">
        <f t="shared" si="1"/>
        <v>0</v>
      </c>
      <c r="W72" s="215">
        <f t="shared" si="1"/>
        <v>302.3</v>
      </c>
      <c r="X72" s="215">
        <f t="shared" si="1"/>
        <v>78</v>
      </c>
      <c r="Y72" s="178"/>
      <c r="Z72" s="178"/>
      <c r="AA72" s="178">
        <f>SUM(AA2:AA65)</f>
        <v>354.81000000000006</v>
      </c>
      <c r="AB72" s="179"/>
    </row>
    <row r="73" spans="2:28" s="173" customFormat="1" ht="54.75" thickBot="1">
      <c r="B73" s="174"/>
      <c r="C73" s="175"/>
      <c r="D73" s="176"/>
      <c r="E73" s="176"/>
      <c r="F73" s="177" t="s">
        <v>292</v>
      </c>
      <c r="G73" s="215">
        <f>SUM(G74-G72)</f>
        <v>-124.74000000000069</v>
      </c>
      <c r="H73" s="215">
        <f aca="true" t="shared" si="2" ref="H73:W73">SUM(H74-H72)</f>
        <v>19.920000000000073</v>
      </c>
      <c r="I73" s="215">
        <f t="shared" si="2"/>
        <v>-107.65999999999997</v>
      </c>
      <c r="J73" s="215">
        <f t="shared" si="2"/>
        <v>-2</v>
      </c>
      <c r="K73" s="215">
        <f t="shared" si="2"/>
        <v>13.310000000000002</v>
      </c>
      <c r="L73" s="215">
        <f t="shared" si="2"/>
        <v>-92.60000000000002</v>
      </c>
      <c r="M73" s="215">
        <f t="shared" si="2"/>
        <v>100</v>
      </c>
      <c r="N73" s="215">
        <f t="shared" si="2"/>
        <v>180</v>
      </c>
      <c r="O73" s="215">
        <f t="shared" si="2"/>
        <v>62.39999999999998</v>
      </c>
      <c r="P73" s="215">
        <f t="shared" si="2"/>
        <v>-104</v>
      </c>
      <c r="Q73" s="215">
        <f t="shared" si="2"/>
        <v>750</v>
      </c>
      <c r="R73" s="215">
        <f t="shared" si="2"/>
        <v>-292.4000000000001</v>
      </c>
      <c r="S73" s="215">
        <f t="shared" si="2"/>
        <v>200</v>
      </c>
      <c r="T73" s="215">
        <f t="shared" si="2"/>
        <v>550</v>
      </c>
      <c r="U73" s="215">
        <f t="shared" si="2"/>
        <v>516.16</v>
      </c>
      <c r="V73" s="215">
        <f t="shared" si="2"/>
        <v>500</v>
      </c>
      <c r="W73" s="215">
        <f t="shared" si="2"/>
        <v>697.7</v>
      </c>
      <c r="X73" s="215">
        <v>0</v>
      </c>
      <c r="Y73" s="178"/>
      <c r="Z73" s="178"/>
      <c r="AA73" s="178"/>
      <c r="AB73" s="179"/>
    </row>
    <row r="74" spans="2:28" s="173" customFormat="1" ht="18.75" thickBot="1">
      <c r="B74" s="174"/>
      <c r="C74" s="175"/>
      <c r="D74" s="176"/>
      <c r="E74" s="176"/>
      <c r="F74" s="177" t="s">
        <v>146</v>
      </c>
      <c r="G74" s="215">
        <v>2900</v>
      </c>
      <c r="H74" s="215">
        <v>360</v>
      </c>
      <c r="I74" s="215">
        <v>150</v>
      </c>
      <c r="J74" s="215">
        <v>160</v>
      </c>
      <c r="K74" s="215">
        <v>60</v>
      </c>
      <c r="L74" s="215">
        <v>175</v>
      </c>
      <c r="M74" s="215">
        <v>140</v>
      </c>
      <c r="N74" s="215">
        <v>180</v>
      </c>
      <c r="O74" s="215">
        <v>320</v>
      </c>
      <c r="P74" s="215">
        <v>400</v>
      </c>
      <c r="Q74" s="215">
        <v>750</v>
      </c>
      <c r="R74" s="215">
        <v>850</v>
      </c>
      <c r="S74" s="215">
        <v>200</v>
      </c>
      <c r="T74" s="215">
        <v>550</v>
      </c>
      <c r="U74" s="215">
        <v>516.16</v>
      </c>
      <c r="V74" s="215">
        <v>500</v>
      </c>
      <c r="W74" s="215">
        <v>1000</v>
      </c>
      <c r="X74" s="215">
        <v>39</v>
      </c>
      <c r="Y74" s="178"/>
      <c r="Z74" s="178"/>
      <c r="AA74" s="178"/>
      <c r="AB74" s="179"/>
    </row>
    <row r="75" spans="2:28" s="60" customFormat="1" ht="16.5" thickBot="1">
      <c r="B75" s="83"/>
      <c r="C75" s="84"/>
      <c r="D75" s="85"/>
      <c r="E75" s="85"/>
      <c r="F75" s="86"/>
      <c r="G75" s="214"/>
      <c r="H75" s="214"/>
      <c r="I75" s="214"/>
      <c r="J75" s="214"/>
      <c r="K75" s="214"/>
      <c r="L75" s="214"/>
      <c r="M75" s="214"/>
      <c r="N75" s="214"/>
      <c r="O75" s="214"/>
      <c r="P75" s="214"/>
      <c r="Q75" s="214"/>
      <c r="R75" s="214"/>
      <c r="S75" s="214"/>
      <c r="T75" s="214"/>
      <c r="U75" s="214"/>
      <c r="V75" s="214"/>
      <c r="W75" s="214"/>
      <c r="X75" s="214"/>
      <c r="Y75" s="130"/>
      <c r="Z75" s="130"/>
      <c r="AA75" s="130"/>
      <c r="AB75" s="99"/>
    </row>
    <row r="76" spans="2:28" s="60" customFormat="1" ht="16.5" thickBot="1">
      <c r="B76" s="83"/>
      <c r="C76" s="84"/>
      <c r="D76" s="85"/>
      <c r="E76" s="85"/>
      <c r="F76" s="86"/>
      <c r="G76" s="214"/>
      <c r="H76" s="214"/>
      <c r="I76" s="214"/>
      <c r="J76" s="214"/>
      <c r="K76" s="214"/>
      <c r="L76" s="214"/>
      <c r="M76" s="214"/>
      <c r="N76" s="214"/>
      <c r="O76" s="214"/>
      <c r="P76" s="214"/>
      <c r="Q76" s="214"/>
      <c r="R76" s="214"/>
      <c r="S76" s="214"/>
      <c r="T76" s="214"/>
      <c r="U76" s="214"/>
      <c r="V76" s="214"/>
      <c r="W76" s="214"/>
      <c r="X76" s="214"/>
      <c r="Y76" s="130"/>
      <c r="Z76" s="130"/>
      <c r="AA76" s="130"/>
      <c r="AB76" s="99"/>
    </row>
    <row r="77" spans="2:28" s="60" customFormat="1" ht="16.5" thickBot="1">
      <c r="B77" s="83"/>
      <c r="C77" s="84"/>
      <c r="D77" s="85"/>
      <c r="E77" s="85"/>
      <c r="F77" s="86"/>
      <c r="G77" s="214"/>
      <c r="H77" s="214"/>
      <c r="I77" s="214"/>
      <c r="J77" s="214"/>
      <c r="K77" s="214"/>
      <c r="L77" s="214"/>
      <c r="M77" s="214"/>
      <c r="N77" s="214"/>
      <c r="O77" s="214"/>
      <c r="P77" s="214"/>
      <c r="Q77" s="214"/>
      <c r="R77" s="214"/>
      <c r="S77" s="214"/>
      <c r="T77" s="214"/>
      <c r="U77" s="214"/>
      <c r="V77" s="214"/>
      <c r="W77" s="214"/>
      <c r="X77" s="214"/>
      <c r="Y77" s="130"/>
      <c r="Z77" s="130"/>
      <c r="AA77" s="130"/>
      <c r="AB77" s="99"/>
    </row>
    <row r="78" spans="2:28" s="60" customFormat="1" ht="16.5" thickBot="1">
      <c r="B78" s="83"/>
      <c r="C78" s="84"/>
      <c r="D78" s="85"/>
      <c r="E78" s="85"/>
      <c r="F78" s="86"/>
      <c r="G78" s="214"/>
      <c r="H78" s="214"/>
      <c r="I78" s="214"/>
      <c r="J78" s="214"/>
      <c r="K78" s="214"/>
      <c r="L78" s="214"/>
      <c r="M78" s="214"/>
      <c r="N78" s="214"/>
      <c r="O78" s="214"/>
      <c r="P78" s="214"/>
      <c r="Q78" s="214"/>
      <c r="R78" s="214"/>
      <c r="S78" s="214"/>
      <c r="T78" s="214"/>
      <c r="U78" s="214"/>
      <c r="V78" s="214"/>
      <c r="W78" s="214"/>
      <c r="X78" s="214"/>
      <c r="Y78" s="130"/>
      <c r="Z78" s="130"/>
      <c r="AA78" s="130"/>
      <c r="AB78" s="99"/>
    </row>
    <row r="79" spans="2:28" s="60" customFormat="1" ht="16.5" thickBot="1">
      <c r="B79" s="83"/>
      <c r="C79" s="84"/>
      <c r="D79" s="85"/>
      <c r="E79" s="85"/>
      <c r="F79" s="86"/>
      <c r="G79" s="214"/>
      <c r="H79" s="214"/>
      <c r="I79" s="214"/>
      <c r="J79" s="214"/>
      <c r="K79" s="214"/>
      <c r="L79" s="214"/>
      <c r="M79" s="214"/>
      <c r="N79" s="214"/>
      <c r="O79" s="214"/>
      <c r="P79" s="214"/>
      <c r="Q79" s="214"/>
      <c r="R79" s="214"/>
      <c r="S79" s="214"/>
      <c r="T79" s="214"/>
      <c r="U79" s="214"/>
      <c r="V79" s="214"/>
      <c r="W79" s="214"/>
      <c r="X79" s="214"/>
      <c r="Y79" s="130"/>
      <c r="Z79" s="130"/>
      <c r="AA79" s="130"/>
      <c r="AB79" s="99"/>
    </row>
    <row r="80" spans="2:28" s="60" customFormat="1" ht="16.5" thickBot="1">
      <c r="B80" s="83"/>
      <c r="C80" s="84"/>
      <c r="D80" s="85"/>
      <c r="E80" s="85"/>
      <c r="F80" s="86"/>
      <c r="G80" s="214"/>
      <c r="H80" s="214"/>
      <c r="I80" s="214"/>
      <c r="J80" s="214"/>
      <c r="K80" s="214"/>
      <c r="L80" s="214"/>
      <c r="M80" s="214"/>
      <c r="N80" s="214"/>
      <c r="O80" s="214"/>
      <c r="P80" s="214"/>
      <c r="Q80" s="214"/>
      <c r="R80" s="214"/>
      <c r="S80" s="214"/>
      <c r="T80" s="214"/>
      <c r="U80" s="214"/>
      <c r="V80" s="214"/>
      <c r="W80" s="214"/>
      <c r="X80" s="214"/>
      <c r="Y80" s="130"/>
      <c r="Z80" s="130"/>
      <c r="AA80" s="130"/>
      <c r="AB80" s="99"/>
    </row>
    <row r="81" spans="2:28" s="60" customFormat="1" ht="16.5" thickBot="1">
      <c r="B81" s="83"/>
      <c r="C81" s="84"/>
      <c r="D81" s="85"/>
      <c r="E81" s="85"/>
      <c r="F81" s="86"/>
      <c r="G81" s="214"/>
      <c r="H81" s="214"/>
      <c r="I81" s="214"/>
      <c r="J81" s="214"/>
      <c r="K81" s="214"/>
      <c r="L81" s="214"/>
      <c r="M81" s="214"/>
      <c r="N81" s="214"/>
      <c r="O81" s="214"/>
      <c r="P81" s="214"/>
      <c r="Q81" s="214"/>
      <c r="R81" s="214"/>
      <c r="S81" s="214"/>
      <c r="T81" s="214"/>
      <c r="U81" s="214"/>
      <c r="V81" s="214"/>
      <c r="W81" s="214"/>
      <c r="X81" s="214"/>
      <c r="Y81" s="130"/>
      <c r="Z81" s="130"/>
      <c r="AA81" s="130"/>
      <c r="AB81" s="99"/>
    </row>
    <row r="82" spans="2:28" s="60" customFormat="1" ht="16.5" thickBot="1">
      <c r="B82" s="83"/>
      <c r="C82" s="84"/>
      <c r="D82" s="85"/>
      <c r="E82" s="85"/>
      <c r="F82" s="86"/>
      <c r="G82" s="214"/>
      <c r="H82" s="214"/>
      <c r="I82" s="214"/>
      <c r="J82" s="214"/>
      <c r="K82" s="214"/>
      <c r="L82" s="214"/>
      <c r="M82" s="214"/>
      <c r="N82" s="214"/>
      <c r="O82" s="214"/>
      <c r="P82" s="214"/>
      <c r="Q82" s="214"/>
      <c r="R82" s="214"/>
      <c r="S82" s="214"/>
      <c r="T82" s="214"/>
      <c r="U82" s="214"/>
      <c r="V82" s="214"/>
      <c r="W82" s="214"/>
      <c r="X82" s="214"/>
      <c r="Y82" s="130"/>
      <c r="Z82" s="130"/>
      <c r="AA82" s="130"/>
      <c r="AB82" s="99"/>
    </row>
    <row r="83" spans="2:28" s="60" customFormat="1" ht="16.5" thickBot="1">
      <c r="B83" s="83"/>
      <c r="C83" s="84"/>
      <c r="D83" s="85"/>
      <c r="E83" s="85"/>
      <c r="F83" s="86"/>
      <c r="G83" s="214"/>
      <c r="H83" s="214"/>
      <c r="I83" s="214"/>
      <c r="J83" s="214"/>
      <c r="K83" s="214"/>
      <c r="L83" s="214"/>
      <c r="M83" s="214"/>
      <c r="N83" s="214"/>
      <c r="O83" s="214"/>
      <c r="P83" s="214"/>
      <c r="Q83" s="214"/>
      <c r="R83" s="214"/>
      <c r="S83" s="214"/>
      <c r="T83" s="214"/>
      <c r="U83" s="214"/>
      <c r="V83" s="214"/>
      <c r="W83" s="214"/>
      <c r="X83" s="214"/>
      <c r="Y83" s="130"/>
      <c r="Z83" s="130"/>
      <c r="AA83" s="130"/>
      <c r="AB83" s="99"/>
    </row>
    <row r="84" spans="2:28" s="60" customFormat="1" ht="16.5" thickBot="1">
      <c r="B84" s="83"/>
      <c r="C84" s="84"/>
      <c r="D84" s="85"/>
      <c r="E84" s="85"/>
      <c r="F84" s="86"/>
      <c r="G84" s="214"/>
      <c r="H84" s="214"/>
      <c r="I84" s="214"/>
      <c r="J84" s="214"/>
      <c r="K84" s="214"/>
      <c r="L84" s="214"/>
      <c r="M84" s="214"/>
      <c r="N84" s="214"/>
      <c r="O84" s="214"/>
      <c r="P84" s="214"/>
      <c r="Q84" s="214"/>
      <c r="R84" s="214"/>
      <c r="S84" s="214"/>
      <c r="T84" s="214"/>
      <c r="U84" s="214"/>
      <c r="V84" s="214"/>
      <c r="W84" s="214"/>
      <c r="X84" s="214"/>
      <c r="Y84" s="130"/>
      <c r="Z84" s="130"/>
      <c r="AA84" s="130"/>
      <c r="AB84" s="99"/>
    </row>
    <row r="85" spans="2:28" s="60" customFormat="1" ht="16.5" thickBot="1">
      <c r="B85" s="83"/>
      <c r="C85" s="84"/>
      <c r="D85" s="85"/>
      <c r="E85" s="85"/>
      <c r="F85" s="86"/>
      <c r="G85" s="214"/>
      <c r="H85" s="214"/>
      <c r="I85" s="214"/>
      <c r="J85" s="214"/>
      <c r="K85" s="214"/>
      <c r="L85" s="214"/>
      <c r="M85" s="214"/>
      <c r="N85" s="214"/>
      <c r="O85" s="214"/>
      <c r="P85" s="214"/>
      <c r="Q85" s="214"/>
      <c r="R85" s="214"/>
      <c r="S85" s="214"/>
      <c r="T85" s="214"/>
      <c r="U85" s="214"/>
      <c r="V85" s="214"/>
      <c r="W85" s="214"/>
      <c r="X85" s="214"/>
      <c r="Y85" s="130"/>
      <c r="Z85" s="130"/>
      <c r="AA85" s="130"/>
      <c r="AB85" s="99"/>
    </row>
    <row r="86" spans="2:28" s="60" customFormat="1" ht="16.5" thickBot="1">
      <c r="B86" s="83"/>
      <c r="C86" s="84"/>
      <c r="D86" s="85"/>
      <c r="E86" s="85"/>
      <c r="F86" s="86"/>
      <c r="G86" s="214"/>
      <c r="H86" s="214"/>
      <c r="I86" s="214"/>
      <c r="J86" s="214"/>
      <c r="K86" s="214"/>
      <c r="L86" s="214"/>
      <c r="M86" s="214"/>
      <c r="N86" s="214"/>
      <c r="O86" s="214"/>
      <c r="P86" s="214"/>
      <c r="Q86" s="214"/>
      <c r="R86" s="214"/>
      <c r="S86" s="214"/>
      <c r="T86" s="214"/>
      <c r="U86" s="214"/>
      <c r="V86" s="214"/>
      <c r="W86" s="214"/>
      <c r="X86" s="214"/>
      <c r="Y86" s="130"/>
      <c r="Z86" s="130"/>
      <c r="AA86" s="130"/>
      <c r="AB86" s="99"/>
    </row>
    <row r="87" spans="2:28" s="60" customFormat="1" ht="16.5" thickBot="1">
      <c r="B87" s="83"/>
      <c r="C87" s="84"/>
      <c r="D87" s="85"/>
      <c r="E87" s="85"/>
      <c r="F87" s="86"/>
      <c r="G87" s="214"/>
      <c r="H87" s="214"/>
      <c r="I87" s="214"/>
      <c r="J87" s="214"/>
      <c r="K87" s="214"/>
      <c r="L87" s="214"/>
      <c r="M87" s="214"/>
      <c r="N87" s="214"/>
      <c r="O87" s="214"/>
      <c r="P87" s="214"/>
      <c r="Q87" s="214"/>
      <c r="R87" s="214"/>
      <c r="S87" s="214"/>
      <c r="T87" s="214"/>
      <c r="U87" s="214"/>
      <c r="V87" s="214"/>
      <c r="W87" s="214"/>
      <c r="X87" s="214"/>
      <c r="Y87" s="130"/>
      <c r="Z87" s="130"/>
      <c r="AA87" s="130"/>
      <c r="AB87" s="99"/>
    </row>
    <row r="88" spans="2:28" s="60" customFormat="1" ht="16.5" thickBot="1">
      <c r="B88" s="83"/>
      <c r="C88" s="84"/>
      <c r="D88" s="85"/>
      <c r="E88" s="85"/>
      <c r="F88" s="86"/>
      <c r="G88" s="214"/>
      <c r="H88" s="214"/>
      <c r="I88" s="214"/>
      <c r="J88" s="214"/>
      <c r="K88" s="214"/>
      <c r="L88" s="214"/>
      <c r="M88" s="214"/>
      <c r="N88" s="214"/>
      <c r="O88" s="214"/>
      <c r="P88" s="214"/>
      <c r="Q88" s="214"/>
      <c r="R88" s="214"/>
      <c r="S88" s="214"/>
      <c r="T88" s="214"/>
      <c r="U88" s="214"/>
      <c r="V88" s="214"/>
      <c r="W88" s="214"/>
      <c r="X88" s="214"/>
      <c r="Y88" s="130"/>
      <c r="Z88" s="130"/>
      <c r="AA88" s="130"/>
      <c r="AB88" s="99"/>
    </row>
    <row r="89" spans="2:28" s="60" customFormat="1" ht="16.5" thickBot="1">
      <c r="B89" s="83"/>
      <c r="C89" s="84"/>
      <c r="D89" s="85"/>
      <c r="E89" s="85"/>
      <c r="F89" s="86"/>
      <c r="G89" s="214"/>
      <c r="H89" s="214"/>
      <c r="I89" s="214"/>
      <c r="J89" s="214"/>
      <c r="K89" s="214"/>
      <c r="L89" s="214"/>
      <c r="M89" s="214"/>
      <c r="N89" s="214"/>
      <c r="O89" s="214"/>
      <c r="P89" s="214"/>
      <c r="Q89" s="214"/>
      <c r="R89" s="214"/>
      <c r="S89" s="214"/>
      <c r="T89" s="214"/>
      <c r="U89" s="214"/>
      <c r="V89" s="214"/>
      <c r="W89" s="214"/>
      <c r="X89" s="214"/>
      <c r="Y89" s="130"/>
      <c r="Z89" s="130"/>
      <c r="AA89" s="130"/>
      <c r="AB89" s="99"/>
    </row>
    <row r="90" spans="2:28" s="60" customFormat="1" ht="16.5" thickBot="1">
      <c r="B90" s="83"/>
      <c r="C90" s="84"/>
      <c r="D90" s="85"/>
      <c r="E90" s="85"/>
      <c r="F90" s="86"/>
      <c r="G90" s="214"/>
      <c r="H90" s="214"/>
      <c r="I90" s="214"/>
      <c r="J90" s="214"/>
      <c r="K90" s="214"/>
      <c r="L90" s="214"/>
      <c r="M90" s="214"/>
      <c r="N90" s="214"/>
      <c r="O90" s="214"/>
      <c r="P90" s="214"/>
      <c r="Q90" s="214"/>
      <c r="R90" s="214"/>
      <c r="S90" s="214"/>
      <c r="T90" s="214"/>
      <c r="U90" s="214"/>
      <c r="V90" s="214"/>
      <c r="W90" s="214"/>
      <c r="X90" s="214"/>
      <c r="Y90" s="130"/>
      <c r="Z90" s="130"/>
      <c r="AA90" s="130"/>
      <c r="AB90" s="99"/>
    </row>
    <row r="91" spans="2:28" s="60" customFormat="1" ht="16.5" thickBot="1">
      <c r="B91" s="83"/>
      <c r="C91" s="84"/>
      <c r="D91" s="85"/>
      <c r="E91" s="85"/>
      <c r="F91" s="86"/>
      <c r="G91" s="214"/>
      <c r="H91" s="214"/>
      <c r="I91" s="214"/>
      <c r="J91" s="214"/>
      <c r="K91" s="214"/>
      <c r="L91" s="214"/>
      <c r="M91" s="214"/>
      <c r="N91" s="214"/>
      <c r="O91" s="214"/>
      <c r="P91" s="214"/>
      <c r="Q91" s="214"/>
      <c r="R91" s="214"/>
      <c r="S91" s="214"/>
      <c r="T91" s="214"/>
      <c r="U91" s="214"/>
      <c r="V91" s="214"/>
      <c r="W91" s="214"/>
      <c r="X91" s="214"/>
      <c r="Y91" s="130"/>
      <c r="Z91" s="130"/>
      <c r="AA91" s="130"/>
      <c r="AB91" s="99"/>
    </row>
    <row r="92" spans="2:28" s="60" customFormat="1" ht="16.5" thickBot="1">
      <c r="B92" s="83"/>
      <c r="C92" s="84"/>
      <c r="D92" s="85"/>
      <c r="E92" s="85"/>
      <c r="F92" s="86"/>
      <c r="G92" s="214"/>
      <c r="H92" s="214"/>
      <c r="I92" s="214"/>
      <c r="J92" s="214"/>
      <c r="K92" s="214"/>
      <c r="L92" s="214"/>
      <c r="M92" s="214"/>
      <c r="N92" s="214"/>
      <c r="O92" s="214"/>
      <c r="P92" s="214"/>
      <c r="Q92" s="214"/>
      <c r="R92" s="214"/>
      <c r="S92" s="214"/>
      <c r="T92" s="214"/>
      <c r="U92" s="214"/>
      <c r="V92" s="214"/>
      <c r="W92" s="214"/>
      <c r="X92" s="214"/>
      <c r="Y92" s="130"/>
      <c r="Z92" s="130"/>
      <c r="AA92" s="130"/>
      <c r="AB92" s="99"/>
    </row>
    <row r="93" spans="2:28" s="60" customFormat="1" ht="16.5" thickBot="1">
      <c r="B93" s="83"/>
      <c r="C93" s="84"/>
      <c r="D93" s="85"/>
      <c r="E93" s="85"/>
      <c r="F93" s="86"/>
      <c r="G93" s="214"/>
      <c r="H93" s="214"/>
      <c r="I93" s="214"/>
      <c r="J93" s="214"/>
      <c r="K93" s="214"/>
      <c r="L93" s="214"/>
      <c r="M93" s="214"/>
      <c r="N93" s="214"/>
      <c r="O93" s="214"/>
      <c r="P93" s="214"/>
      <c r="Q93" s="214"/>
      <c r="R93" s="214"/>
      <c r="S93" s="214"/>
      <c r="T93" s="214"/>
      <c r="U93" s="214"/>
      <c r="V93" s="214"/>
      <c r="W93" s="214"/>
      <c r="X93" s="214"/>
      <c r="Y93" s="130"/>
      <c r="Z93" s="130"/>
      <c r="AA93" s="130"/>
      <c r="AB93" s="99"/>
    </row>
    <row r="94" spans="2:28" s="60" customFormat="1" ht="16.5" thickBot="1">
      <c r="B94" s="83"/>
      <c r="C94" s="84"/>
      <c r="D94" s="85"/>
      <c r="E94" s="85"/>
      <c r="F94" s="86"/>
      <c r="G94" s="214"/>
      <c r="H94" s="214"/>
      <c r="I94" s="214"/>
      <c r="J94" s="214"/>
      <c r="K94" s="214"/>
      <c r="L94" s="214"/>
      <c r="M94" s="214"/>
      <c r="N94" s="214"/>
      <c r="O94" s="214"/>
      <c r="P94" s="214"/>
      <c r="Q94" s="214"/>
      <c r="R94" s="214"/>
      <c r="S94" s="214"/>
      <c r="T94" s="214"/>
      <c r="U94" s="214"/>
      <c r="V94" s="214"/>
      <c r="W94" s="214"/>
      <c r="X94" s="214"/>
      <c r="Y94" s="130"/>
      <c r="Z94" s="130"/>
      <c r="AA94" s="130"/>
      <c r="AB94" s="99"/>
    </row>
    <row r="95" spans="2:28" s="60" customFormat="1" ht="16.5" thickBot="1">
      <c r="B95" s="83"/>
      <c r="C95" s="84"/>
      <c r="D95" s="85"/>
      <c r="E95" s="85"/>
      <c r="F95" s="86"/>
      <c r="G95" s="214"/>
      <c r="H95" s="214"/>
      <c r="I95" s="214"/>
      <c r="J95" s="214"/>
      <c r="K95" s="214"/>
      <c r="L95" s="214"/>
      <c r="M95" s="214"/>
      <c r="N95" s="214"/>
      <c r="O95" s="214"/>
      <c r="P95" s="214"/>
      <c r="Q95" s="214"/>
      <c r="R95" s="214"/>
      <c r="S95" s="214"/>
      <c r="T95" s="214"/>
      <c r="U95" s="214"/>
      <c r="V95" s="214"/>
      <c r="W95" s="214"/>
      <c r="X95" s="214"/>
      <c r="Y95" s="130"/>
      <c r="Z95" s="130"/>
      <c r="AA95" s="130"/>
      <c r="AB95" s="99"/>
    </row>
    <row r="96" spans="2:28" s="87" customFormat="1" ht="16.5" thickBot="1">
      <c r="B96" s="88"/>
      <c r="C96" s="89"/>
      <c r="D96" s="90"/>
      <c r="E96" s="91"/>
      <c r="F96" s="92"/>
      <c r="G96" s="216"/>
      <c r="H96" s="216"/>
      <c r="I96" s="216"/>
      <c r="J96" s="216"/>
      <c r="K96" s="216"/>
      <c r="L96" s="216"/>
      <c r="M96" s="216"/>
      <c r="N96" s="216"/>
      <c r="O96" s="216"/>
      <c r="P96" s="216"/>
      <c r="Q96" s="216"/>
      <c r="R96" s="216"/>
      <c r="S96" s="216"/>
      <c r="T96" s="216"/>
      <c r="U96" s="216"/>
      <c r="V96" s="216"/>
      <c r="W96" s="216"/>
      <c r="X96" s="216"/>
      <c r="Y96" s="92"/>
      <c r="Z96" s="130"/>
      <c r="AA96" s="131"/>
      <c r="AB96" s="100"/>
    </row>
    <row r="97" spans="2:28" s="87" customFormat="1" ht="16.5" thickBot="1">
      <c r="B97" s="88"/>
      <c r="C97" s="89"/>
      <c r="D97" s="90"/>
      <c r="E97" s="91"/>
      <c r="F97" s="92"/>
      <c r="G97" s="101"/>
      <c r="H97" s="101"/>
      <c r="I97" s="101"/>
      <c r="J97" s="102"/>
      <c r="K97" s="101"/>
      <c r="L97" s="101"/>
      <c r="M97" s="101"/>
      <c r="N97" s="101"/>
      <c r="O97" s="101"/>
      <c r="P97" s="101"/>
      <c r="Q97" s="101"/>
      <c r="R97" s="101"/>
      <c r="S97" s="101"/>
      <c r="T97" s="101"/>
      <c r="U97" s="101"/>
      <c r="V97" s="101"/>
      <c r="W97" s="101"/>
      <c r="X97" s="101"/>
      <c r="Y97" s="131"/>
      <c r="Z97" s="130"/>
      <c r="AA97" s="131"/>
      <c r="AB97" s="100"/>
    </row>
    <row r="98" spans="2:28" s="87" customFormat="1" ht="16.5" thickBot="1">
      <c r="B98" s="88"/>
      <c r="C98" s="89"/>
      <c r="D98" s="90"/>
      <c r="E98" s="91"/>
      <c r="F98" s="92"/>
      <c r="G98" s="101"/>
      <c r="H98" s="101"/>
      <c r="I98" s="101"/>
      <c r="J98" s="101"/>
      <c r="K98" s="101"/>
      <c r="L98" s="101"/>
      <c r="M98" s="101"/>
      <c r="N98" s="101"/>
      <c r="O98" s="101"/>
      <c r="P98" s="101"/>
      <c r="Q98" s="101"/>
      <c r="R98" s="101"/>
      <c r="S98" s="101"/>
      <c r="T98" s="101"/>
      <c r="U98" s="101"/>
      <c r="V98" s="101"/>
      <c r="W98" s="101"/>
      <c r="X98" s="101"/>
      <c r="Y98" s="131"/>
      <c r="Z98" s="130"/>
      <c r="AA98" s="131"/>
      <c r="AB98" s="100"/>
    </row>
    <row r="99" ht="16.5" thickBot="1">
      <c r="Z99" s="154"/>
    </row>
    <row r="100" ht="16.5" thickBot="1">
      <c r="Z100" s="154"/>
    </row>
    <row r="101" ht="16.5" thickBot="1">
      <c r="Z101" s="154"/>
    </row>
    <row r="102" ht="16.5" thickBot="1">
      <c r="Z102" s="154"/>
    </row>
    <row r="103" ht="16.5" thickBot="1">
      <c r="Z103" s="154"/>
    </row>
    <row r="104" ht="16.5" thickBot="1">
      <c r="Z104" s="154"/>
    </row>
    <row r="105" ht="16.5" thickBot="1">
      <c r="Z105" s="154"/>
    </row>
    <row r="106" ht="16.5" thickBot="1">
      <c r="Z106" s="154"/>
    </row>
    <row r="107" ht="16.5" thickBot="1">
      <c r="Z107" s="154"/>
    </row>
    <row r="108" ht="16.5" thickBot="1">
      <c r="Z108" s="154"/>
    </row>
    <row r="109" ht="16.5" thickBot="1">
      <c r="Z109" s="154"/>
    </row>
    <row r="110" ht="16.5" thickBot="1">
      <c r="Z110" s="154"/>
    </row>
    <row r="111" ht="16.5" thickBot="1">
      <c r="Z111" s="154"/>
    </row>
    <row r="112" ht="16.5" thickBot="1">
      <c r="Z112" s="154"/>
    </row>
    <row r="113" ht="16.5" thickBot="1">
      <c r="Z113" s="154"/>
    </row>
    <row r="114" ht="16.5" thickBot="1">
      <c r="Z114" s="154"/>
    </row>
    <row r="115" ht="16.5" thickBot="1">
      <c r="Z115" s="154"/>
    </row>
    <row r="116" ht="16.5" thickBot="1">
      <c r="Z116" s="154"/>
    </row>
    <row r="117" ht="16.5" thickBot="1">
      <c r="Z117" s="154"/>
    </row>
    <row r="118" ht="16.5" thickBot="1">
      <c r="Z118" s="154"/>
    </row>
    <row r="119" ht="16.5" thickBot="1">
      <c r="Z119" s="154"/>
    </row>
    <row r="120" ht="16.5" thickBot="1">
      <c r="Z120" s="154"/>
    </row>
    <row r="121" ht="16.5" thickBot="1">
      <c r="Z121" s="154"/>
    </row>
    <row r="122" ht="16.5" thickBot="1">
      <c r="Z122" s="154"/>
    </row>
    <row r="123" ht="16.5" thickBot="1">
      <c r="Z123" s="154"/>
    </row>
    <row r="124" ht="16.5" thickBot="1">
      <c r="Z124" s="154"/>
    </row>
    <row r="125" ht="16.5" thickBot="1">
      <c r="Z125" s="154"/>
    </row>
    <row r="126" ht="16.5" thickBot="1">
      <c r="Z126" s="154"/>
    </row>
    <row r="127" ht="16.5" thickBot="1">
      <c r="Z127" s="154"/>
    </row>
    <row r="128" ht="16.5" thickBot="1">
      <c r="Z128" s="154"/>
    </row>
    <row r="129" ht="16.5" thickBot="1">
      <c r="Z129" s="154"/>
    </row>
    <row r="130" ht="16.5" thickBot="1">
      <c r="Z130" s="154"/>
    </row>
    <row r="131" ht="16.5" thickBot="1">
      <c r="Z131" s="154"/>
    </row>
    <row r="132" ht="16.5" thickBot="1">
      <c r="Z132" s="154"/>
    </row>
    <row r="133" ht="16.5" thickBot="1">
      <c r="Z133" s="154"/>
    </row>
    <row r="134" ht="16.5" thickBot="1">
      <c r="Z134" s="154"/>
    </row>
    <row r="135" ht="16.5" thickBot="1">
      <c r="Z135" s="154"/>
    </row>
    <row r="136" ht="16.5" thickBot="1">
      <c r="Z136" s="154"/>
    </row>
    <row r="137" ht="16.5" thickBot="1">
      <c r="Z137" s="154"/>
    </row>
    <row r="138" ht="16.5" thickBot="1">
      <c r="Z138" s="154"/>
    </row>
    <row r="139" ht="16.5" thickBot="1">
      <c r="Z139" s="154"/>
    </row>
    <row r="140" ht="16.5" thickBot="1">
      <c r="Z140" s="154"/>
    </row>
    <row r="141" ht="16.5" thickBot="1">
      <c r="Z141" s="154"/>
    </row>
    <row r="142" ht="16.5" thickBot="1">
      <c r="Z142" s="154"/>
    </row>
    <row r="143" ht="16.5" thickBot="1">
      <c r="Z143" s="154"/>
    </row>
    <row r="144" ht="16.5" thickBot="1">
      <c r="Z144" s="154"/>
    </row>
    <row r="145" ht="16.5" thickBot="1">
      <c r="Z145" s="154"/>
    </row>
    <row r="146" ht="16.5" thickBot="1">
      <c r="Z146" s="154"/>
    </row>
    <row r="147" ht="16.5" thickBot="1">
      <c r="Z147" s="154"/>
    </row>
    <row r="148" ht="16.5" thickBot="1">
      <c r="Z148" s="154"/>
    </row>
    <row r="149" ht="16.5" thickBot="1">
      <c r="Z149" s="154"/>
    </row>
    <row r="150" ht="16.5" thickBot="1">
      <c r="Z150" s="154"/>
    </row>
    <row r="151" ht="16.5" thickBot="1">
      <c r="Z151" s="154"/>
    </row>
    <row r="152" ht="16.5" thickBot="1">
      <c r="Z152" s="154"/>
    </row>
    <row r="153" ht="16.5" thickBot="1">
      <c r="Z153" s="154"/>
    </row>
    <row r="154" ht="16.5" thickBot="1">
      <c r="Z154" s="154"/>
    </row>
    <row r="155" ht="16.5" thickBot="1">
      <c r="Z155" s="154"/>
    </row>
    <row r="156" ht="16.5" thickBot="1">
      <c r="Z156" s="154"/>
    </row>
    <row r="157" ht="16.5" thickBot="1">
      <c r="Z157" s="154"/>
    </row>
    <row r="158" ht="16.5" thickBot="1">
      <c r="Z158" s="154"/>
    </row>
    <row r="159" ht="16.5" thickBot="1">
      <c r="Z159" s="154"/>
    </row>
    <row r="160" ht="16.5" thickBot="1">
      <c r="Z160" s="154"/>
    </row>
    <row r="161" ht="16.5" thickBot="1">
      <c r="Z161" s="154"/>
    </row>
    <row r="162" ht="16.5" thickBot="1">
      <c r="Z162" s="154"/>
    </row>
    <row r="163" ht="16.5" thickBot="1">
      <c r="Z163" s="154"/>
    </row>
    <row r="164" ht="16.5" thickBot="1">
      <c r="Z164" s="154"/>
    </row>
    <row r="165" ht="16.5" thickBot="1">
      <c r="Z165" s="154"/>
    </row>
    <row r="166" ht="16.5" thickBot="1">
      <c r="Z166" s="154"/>
    </row>
    <row r="167" ht="16.5" thickBot="1">
      <c r="Z167" s="154"/>
    </row>
    <row r="168" ht="16.5" thickBot="1">
      <c r="Z168" s="154"/>
    </row>
    <row r="169" ht="16.5" thickBot="1">
      <c r="Z169" s="154"/>
    </row>
    <row r="170" ht="16.5" thickBot="1">
      <c r="Z170" s="154"/>
    </row>
    <row r="171" ht="16.5" thickBot="1">
      <c r="Z171" s="154"/>
    </row>
    <row r="172" ht="16.5" thickBot="1">
      <c r="Z172" s="154"/>
    </row>
    <row r="173" ht="16.5" thickBot="1">
      <c r="Z173" s="154"/>
    </row>
    <row r="174" ht="16.5" thickBot="1">
      <c r="Z174" s="154"/>
    </row>
    <row r="175" ht="16.5" thickBot="1">
      <c r="Z175" s="154"/>
    </row>
    <row r="176" ht="16.5" thickBot="1">
      <c r="Z176" s="154"/>
    </row>
    <row r="177" ht="16.5" thickBot="1">
      <c r="Z177" s="154"/>
    </row>
    <row r="178" ht="16.5" thickBot="1">
      <c r="Z178" s="154"/>
    </row>
    <row r="179" ht="16.5" thickBot="1">
      <c r="Z179" s="154"/>
    </row>
    <row r="180" ht="16.5" thickBot="1">
      <c r="Z180" s="154"/>
    </row>
    <row r="181" ht="16.5" thickBot="1">
      <c r="Z181" s="154"/>
    </row>
    <row r="182" ht="16.5" thickBot="1">
      <c r="Z182" s="154"/>
    </row>
    <row r="183" ht="16.5" thickBot="1">
      <c r="Z183" s="154"/>
    </row>
    <row r="184" ht="16.5" thickBot="1">
      <c r="Z184" s="154"/>
    </row>
    <row r="185" ht="16.5" thickBot="1">
      <c r="Z185" s="154"/>
    </row>
    <row r="186" ht="16.5" thickBot="1">
      <c r="Z186" s="154"/>
    </row>
    <row r="187" ht="16.5" thickBot="1">
      <c r="Z187" s="154"/>
    </row>
    <row r="188" ht="16.5" thickBot="1">
      <c r="Z188" s="154"/>
    </row>
    <row r="189" ht="16.5" thickBot="1">
      <c r="Z189" s="154"/>
    </row>
    <row r="190" ht="16.5" thickBot="1">
      <c r="Z190" s="154"/>
    </row>
    <row r="191" ht="16.5" thickBot="1">
      <c r="Z191" s="154"/>
    </row>
    <row r="192" ht="16.5" thickBot="1">
      <c r="Z192" s="154"/>
    </row>
    <row r="193" ht="16.5" thickBot="1">
      <c r="Z193" s="154"/>
    </row>
    <row r="194" ht="16.5" thickBot="1">
      <c r="Z194" s="154"/>
    </row>
    <row r="195" ht="16.5" thickBot="1">
      <c r="Z195" s="154"/>
    </row>
    <row r="196" ht="16.5" thickBot="1">
      <c r="Z196" s="154"/>
    </row>
    <row r="197" ht="16.5" thickBot="1">
      <c r="Z197" s="154"/>
    </row>
    <row r="198" ht="16.5" thickBot="1">
      <c r="Z198" s="154"/>
    </row>
    <row r="199" ht="16.5" thickBot="1">
      <c r="Z199" s="154"/>
    </row>
    <row r="200" ht="16.5" thickBot="1">
      <c r="Z200" s="154"/>
    </row>
    <row r="201" ht="16.5" thickBot="1">
      <c r="Z201" s="154"/>
    </row>
    <row r="202" ht="16.5" thickBot="1">
      <c r="Z202" s="154"/>
    </row>
    <row r="203" ht="16.5" thickBot="1">
      <c r="Z203" s="154"/>
    </row>
    <row r="204" ht="16.5" thickBot="1">
      <c r="Z204" s="154"/>
    </row>
  </sheetData>
  <sheetProtection selectLockedCells="1" selectUnlockedCells="1"/>
  <printOptions gridLines="1" horizontalCentered="1" verticalCentered="1"/>
  <pageMargins left="0.7479166666666667" right="0.7479166666666667" top="0.7083333333333333" bottom="0.9840277777777777" header="0.5118055555555555" footer="0.5118055555555555"/>
  <pageSetup fitToHeight="1" fitToWidth="1" horizontalDpi="300" verticalDpi="300" orientation="landscape" paperSize="9" scale="30" r:id="rId1"/>
  <headerFooter alignWithMargins="0">
    <oddHeader>&amp;C&amp;"Arial,Bold"&amp;12EXPENDITURE ASHELDHAM DENGIE 
PARISH COUNCIL&amp;R3-6-2019-2019</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U13"/>
  <sheetViews>
    <sheetView workbookViewId="0" topLeftCell="J1">
      <selection activeCell="T8" sqref="T8"/>
    </sheetView>
  </sheetViews>
  <sheetFormatPr defaultColWidth="9.140625" defaultRowHeight="12.75"/>
  <cols>
    <col min="1" max="1" width="68.00390625" style="9" customWidth="1"/>
    <col min="2" max="2" width="23.421875" style="9" bestFit="1" customWidth="1"/>
    <col min="3" max="3" width="18.57421875" style="9" bestFit="1" customWidth="1"/>
    <col min="4" max="4" width="19.7109375" style="9" bestFit="1" customWidth="1"/>
    <col min="5" max="5" width="18.7109375" style="9" customWidth="1"/>
    <col min="6" max="6" width="17.57421875" style="9" customWidth="1"/>
    <col min="7" max="7" width="24.7109375" style="9" bestFit="1" customWidth="1"/>
    <col min="8" max="8" width="19.140625" style="9" bestFit="1" customWidth="1"/>
    <col min="9" max="9" width="16.421875" style="9" bestFit="1" customWidth="1"/>
    <col min="10" max="10" width="19.00390625" style="9" bestFit="1" customWidth="1"/>
    <col min="11" max="11" width="17.28125" style="9" bestFit="1" customWidth="1"/>
    <col min="12" max="13" width="19.140625" style="9" bestFit="1" customWidth="1"/>
    <col min="14" max="14" width="22.421875" style="9" bestFit="1" customWidth="1"/>
    <col min="15" max="16" width="26.00390625" style="9" bestFit="1" customWidth="1"/>
    <col min="17" max="17" width="21.140625" style="9" bestFit="1" customWidth="1"/>
    <col min="18" max="18" width="21.140625" style="9" customWidth="1"/>
    <col min="19" max="19" width="23.57421875" style="9" bestFit="1" customWidth="1"/>
    <col min="20" max="20" width="23.57421875" style="9" customWidth="1"/>
    <col min="21" max="21" width="19.28125" style="9" customWidth="1"/>
    <col min="22" max="16384" width="9.140625" style="9" customWidth="1"/>
  </cols>
  <sheetData>
    <row r="1" spans="1:20" s="69" customFormat="1" ht="63" customHeight="1" thickBot="1" thickTop="1">
      <c r="A1" s="73"/>
      <c r="B1" s="58" t="s">
        <v>47</v>
      </c>
      <c r="C1" s="58" t="s">
        <v>8</v>
      </c>
      <c r="D1" s="58" t="s">
        <v>9</v>
      </c>
      <c r="E1" s="58" t="s">
        <v>10</v>
      </c>
      <c r="F1" s="58" t="s">
        <v>11</v>
      </c>
      <c r="G1" s="58" t="s">
        <v>12</v>
      </c>
      <c r="H1" s="58" t="s">
        <v>13</v>
      </c>
      <c r="I1" s="58" t="s">
        <v>14</v>
      </c>
      <c r="J1" s="58" t="s">
        <v>15</v>
      </c>
      <c r="K1" s="58" t="s">
        <v>16</v>
      </c>
      <c r="L1" s="58" t="s">
        <v>48</v>
      </c>
      <c r="M1" s="58" t="s">
        <v>17</v>
      </c>
      <c r="N1" s="58" t="s">
        <v>222</v>
      </c>
      <c r="O1" s="73" t="s">
        <v>18</v>
      </c>
      <c r="P1" s="74" t="s">
        <v>225</v>
      </c>
      <c r="Q1" s="73" t="s">
        <v>226</v>
      </c>
      <c r="R1" s="193" t="s">
        <v>228</v>
      </c>
      <c r="S1" s="73" t="s">
        <v>19</v>
      </c>
      <c r="T1" s="62" t="s">
        <v>32</v>
      </c>
    </row>
    <row r="2" spans="1:21" s="198" customFormat="1" ht="27.75" thickBot="1" thickTop="1">
      <c r="A2" s="194" t="s">
        <v>186</v>
      </c>
      <c r="B2" s="185">
        <v>2900</v>
      </c>
      <c r="C2" s="185">
        <v>360</v>
      </c>
      <c r="D2" s="185">
        <v>150</v>
      </c>
      <c r="E2" s="185">
        <v>160</v>
      </c>
      <c r="F2" s="185">
        <v>60</v>
      </c>
      <c r="G2" s="185">
        <v>175</v>
      </c>
      <c r="H2" s="185">
        <v>140</v>
      </c>
      <c r="I2" s="185">
        <v>180</v>
      </c>
      <c r="J2" s="185">
        <v>320</v>
      </c>
      <c r="K2" s="185">
        <v>400</v>
      </c>
      <c r="L2" s="185">
        <v>750</v>
      </c>
      <c r="M2" s="185">
        <v>850</v>
      </c>
      <c r="N2" s="185">
        <v>200</v>
      </c>
      <c r="O2" s="195">
        <v>550</v>
      </c>
      <c r="P2" s="195">
        <v>516.16</v>
      </c>
      <c r="Q2" s="195">
        <v>500</v>
      </c>
      <c r="R2" s="195">
        <v>0</v>
      </c>
      <c r="S2" s="195">
        <v>39</v>
      </c>
      <c r="T2" s="196">
        <v>8250.16</v>
      </c>
      <c r="U2" s="197"/>
    </row>
    <row r="3" spans="1:21" s="75" customFormat="1" ht="27.75" thickBot="1" thickTop="1">
      <c r="A3" s="76" t="s">
        <v>208</v>
      </c>
      <c r="B3" s="186">
        <v>1811.44</v>
      </c>
      <c r="C3" s="186">
        <v>198.38</v>
      </c>
      <c r="D3" s="186">
        <v>163.88</v>
      </c>
      <c r="E3" s="186">
        <v>162</v>
      </c>
      <c r="F3" s="186">
        <v>24.75</v>
      </c>
      <c r="G3" s="186">
        <v>267.6</v>
      </c>
      <c r="H3" s="187">
        <v>0</v>
      </c>
      <c r="I3" s="187">
        <v>0</v>
      </c>
      <c r="J3" s="187">
        <v>0</v>
      </c>
      <c r="K3" s="187">
        <v>420</v>
      </c>
      <c r="L3" s="187">
        <v>0</v>
      </c>
      <c r="M3" s="187">
        <v>0</v>
      </c>
      <c r="N3" s="187">
        <v>0</v>
      </c>
      <c r="O3" s="187">
        <v>0</v>
      </c>
      <c r="P3" s="187">
        <v>0</v>
      </c>
      <c r="Q3" s="187">
        <v>0</v>
      </c>
      <c r="R3" s="187"/>
      <c r="S3" s="187">
        <v>78</v>
      </c>
      <c r="T3" s="188">
        <v>3126.05</v>
      </c>
      <c r="U3" s="188"/>
    </row>
    <row r="4" spans="1:21" s="75" customFormat="1" ht="36" customHeight="1" thickBot="1" thickTop="1">
      <c r="A4" s="76" t="s">
        <v>190</v>
      </c>
      <c r="B4" s="187">
        <f>SUM(B2-B3)</f>
        <v>1088.56</v>
      </c>
      <c r="C4" s="187">
        <f aca="true" t="shared" si="0" ref="C4:S4">SUM(C2-C3)</f>
        <v>161.62</v>
      </c>
      <c r="D4" s="187">
        <f t="shared" si="0"/>
        <v>-13.879999999999995</v>
      </c>
      <c r="E4" s="187">
        <f t="shared" si="0"/>
        <v>-2</v>
      </c>
      <c r="F4" s="187">
        <f t="shared" si="0"/>
        <v>35.25</v>
      </c>
      <c r="G4" s="187">
        <f t="shared" si="0"/>
        <v>-92.60000000000002</v>
      </c>
      <c r="H4" s="187">
        <f t="shared" si="0"/>
        <v>140</v>
      </c>
      <c r="I4" s="187">
        <f t="shared" si="0"/>
        <v>180</v>
      </c>
      <c r="J4" s="187">
        <f t="shared" si="0"/>
        <v>320</v>
      </c>
      <c r="K4" s="187">
        <f t="shared" si="0"/>
        <v>-20</v>
      </c>
      <c r="L4" s="187">
        <f t="shared" si="0"/>
        <v>750</v>
      </c>
      <c r="M4" s="187">
        <f t="shared" si="0"/>
        <v>850</v>
      </c>
      <c r="N4" s="187">
        <f t="shared" si="0"/>
        <v>200</v>
      </c>
      <c r="O4" s="187">
        <f t="shared" si="0"/>
        <v>550</v>
      </c>
      <c r="P4" s="187">
        <f t="shared" si="0"/>
        <v>516.16</v>
      </c>
      <c r="Q4" s="187">
        <f t="shared" si="0"/>
        <v>500</v>
      </c>
      <c r="R4" s="187"/>
      <c r="S4" s="187">
        <f t="shared" si="0"/>
        <v>-39</v>
      </c>
      <c r="T4" s="188">
        <f>SUM(B4:S4)</f>
        <v>5124.11</v>
      </c>
      <c r="U4" s="188">
        <v>8250.16</v>
      </c>
    </row>
    <row r="5" spans="1:21" s="75" customFormat="1" ht="54" thickBot="1" thickTop="1">
      <c r="A5" s="76" t="s">
        <v>189</v>
      </c>
      <c r="B5" s="187">
        <v>1176.14</v>
      </c>
      <c r="C5" s="187">
        <v>141.7</v>
      </c>
      <c r="D5" s="187">
        <v>35</v>
      </c>
      <c r="E5" s="187">
        <v>0</v>
      </c>
      <c r="F5" s="187">
        <v>0</v>
      </c>
      <c r="G5" s="187">
        <v>0</v>
      </c>
      <c r="H5" s="187">
        <v>40</v>
      </c>
      <c r="I5" s="187">
        <v>180</v>
      </c>
      <c r="J5" s="187">
        <v>0</v>
      </c>
      <c r="K5" s="187">
        <v>400</v>
      </c>
      <c r="L5" s="187">
        <v>750</v>
      </c>
      <c r="M5" s="187">
        <v>1142.4</v>
      </c>
      <c r="N5" s="187">
        <v>195.48</v>
      </c>
      <c r="O5" s="187">
        <v>0</v>
      </c>
      <c r="P5" s="187">
        <v>0</v>
      </c>
      <c r="Q5" s="187">
        <v>0</v>
      </c>
      <c r="R5" s="187"/>
      <c r="S5" s="187">
        <v>0</v>
      </c>
      <c r="T5" s="187">
        <f>SUM(B5:S5)</f>
        <v>4060.7200000000003</v>
      </c>
      <c r="U5" s="187"/>
    </row>
    <row r="6" spans="1:21" s="75" customFormat="1" ht="54" thickBot="1" thickTop="1">
      <c r="A6" s="76" t="s">
        <v>188</v>
      </c>
      <c r="B6" s="187">
        <f>SUM(B4-B5)</f>
        <v>-87.58000000000015</v>
      </c>
      <c r="C6" s="187">
        <f aca="true" t="shared" si="1" ref="C6:S6">SUM(C4-C5)</f>
        <v>19.920000000000016</v>
      </c>
      <c r="D6" s="187">
        <f t="shared" si="1"/>
        <v>-48.879999999999995</v>
      </c>
      <c r="E6" s="187">
        <f t="shared" si="1"/>
        <v>-2</v>
      </c>
      <c r="F6" s="187">
        <f t="shared" si="1"/>
        <v>35.25</v>
      </c>
      <c r="G6" s="187">
        <f t="shared" si="1"/>
        <v>-92.60000000000002</v>
      </c>
      <c r="H6" s="187">
        <f t="shared" si="1"/>
        <v>100</v>
      </c>
      <c r="I6" s="187">
        <f t="shared" si="1"/>
        <v>0</v>
      </c>
      <c r="J6" s="187">
        <f t="shared" si="1"/>
        <v>320</v>
      </c>
      <c r="K6" s="187">
        <f t="shared" si="1"/>
        <v>-420</v>
      </c>
      <c r="L6" s="187">
        <f t="shared" si="1"/>
        <v>0</v>
      </c>
      <c r="M6" s="187">
        <f t="shared" si="1"/>
        <v>-292.4000000000001</v>
      </c>
      <c r="N6" s="187">
        <f t="shared" si="1"/>
        <v>4.52000000000001</v>
      </c>
      <c r="O6" s="187">
        <f t="shared" si="1"/>
        <v>550</v>
      </c>
      <c r="P6" s="187">
        <f t="shared" si="1"/>
        <v>516.16</v>
      </c>
      <c r="Q6" s="187">
        <f t="shared" si="1"/>
        <v>500</v>
      </c>
      <c r="R6" s="187"/>
      <c r="S6" s="187">
        <f t="shared" si="1"/>
        <v>-39</v>
      </c>
      <c r="T6" s="187"/>
      <c r="U6" s="187"/>
    </row>
    <row r="7" spans="1:21" s="71" customFormat="1" ht="27.75" thickBot="1" thickTop="1">
      <c r="A7" s="72" t="s">
        <v>187</v>
      </c>
      <c r="B7" s="189">
        <v>3100</v>
      </c>
      <c r="C7" s="190">
        <v>360</v>
      </c>
      <c r="D7" s="189">
        <v>200</v>
      </c>
      <c r="E7" s="189">
        <v>170</v>
      </c>
      <c r="F7" s="190">
        <v>60</v>
      </c>
      <c r="G7" s="190">
        <v>175</v>
      </c>
      <c r="H7" s="190">
        <v>140</v>
      </c>
      <c r="I7" s="189">
        <v>200</v>
      </c>
      <c r="J7" s="190">
        <v>320</v>
      </c>
      <c r="K7" s="190">
        <v>800</v>
      </c>
      <c r="L7" s="189">
        <v>1000</v>
      </c>
      <c r="M7" s="189">
        <v>1200</v>
      </c>
      <c r="N7" s="190">
        <v>200</v>
      </c>
      <c r="O7" s="190">
        <v>550</v>
      </c>
      <c r="P7" s="191">
        <v>500</v>
      </c>
      <c r="Q7" s="190">
        <v>250</v>
      </c>
      <c r="R7" s="190">
        <v>1600</v>
      </c>
      <c r="S7" s="190">
        <v>39</v>
      </c>
      <c r="T7" s="190">
        <f>SUM(B7:S7)</f>
        <v>10864</v>
      </c>
      <c r="U7" s="192"/>
    </row>
    <row r="8" spans="1:20" s="184" customFormat="1" ht="409.5" customHeight="1" thickBot="1">
      <c r="A8" s="181"/>
      <c r="B8" s="181" t="s">
        <v>220</v>
      </c>
      <c r="C8" s="181" t="s">
        <v>191</v>
      </c>
      <c r="D8" s="181" t="s">
        <v>223</v>
      </c>
      <c r="E8" s="181" t="s">
        <v>224</v>
      </c>
      <c r="F8" s="181" t="s">
        <v>78</v>
      </c>
      <c r="G8" s="181" t="s">
        <v>192</v>
      </c>
      <c r="H8" s="181" t="s">
        <v>233</v>
      </c>
      <c r="I8" s="181" t="s">
        <v>193</v>
      </c>
      <c r="J8" s="181" t="s">
        <v>79</v>
      </c>
      <c r="K8" s="182" t="s">
        <v>194</v>
      </c>
      <c r="L8" s="181" t="s">
        <v>195</v>
      </c>
      <c r="M8" s="181" t="s">
        <v>50</v>
      </c>
      <c r="N8" s="181" t="s">
        <v>221</v>
      </c>
      <c r="O8" s="182" t="s">
        <v>231</v>
      </c>
      <c r="P8" s="181" t="s">
        <v>232</v>
      </c>
      <c r="Q8" s="183" t="s">
        <v>227</v>
      </c>
      <c r="R8" s="183" t="s">
        <v>230</v>
      </c>
      <c r="S8" s="183" t="s">
        <v>234</v>
      </c>
      <c r="T8" s="183" t="s">
        <v>235</v>
      </c>
    </row>
    <row r="9" spans="2:19" ht="15">
      <c r="B9" s="68" t="s">
        <v>196</v>
      </c>
      <c r="C9" s="68"/>
      <c r="D9" s="68"/>
      <c r="E9" s="68"/>
      <c r="F9" s="68"/>
      <c r="G9" s="68"/>
      <c r="H9" s="68"/>
      <c r="I9" s="68"/>
      <c r="J9" s="68"/>
      <c r="K9" s="68"/>
      <c r="L9" s="68"/>
      <c r="M9" s="68"/>
      <c r="N9" s="68"/>
      <c r="O9" s="68"/>
      <c r="P9" s="68"/>
      <c r="Q9" s="68"/>
      <c r="R9" s="68" t="s">
        <v>229</v>
      </c>
      <c r="S9" s="68"/>
    </row>
    <row r="10" spans="2:19" ht="15">
      <c r="B10" s="68"/>
      <c r="C10" s="68"/>
      <c r="D10" s="68"/>
      <c r="E10" s="68"/>
      <c r="F10" s="68"/>
      <c r="G10" s="68"/>
      <c r="H10" s="68"/>
      <c r="I10" s="68"/>
      <c r="J10" s="68"/>
      <c r="K10" s="68"/>
      <c r="L10" s="68"/>
      <c r="M10" s="68"/>
      <c r="N10" s="68"/>
      <c r="O10" s="68"/>
      <c r="P10" s="68"/>
      <c r="Q10" s="68"/>
      <c r="R10" s="68"/>
      <c r="S10" s="68"/>
    </row>
    <row r="11" spans="2:19" ht="15">
      <c r="B11" s="68"/>
      <c r="C11" s="68"/>
      <c r="D11" s="68"/>
      <c r="E11" s="68"/>
      <c r="F11" s="68"/>
      <c r="G11" s="68"/>
      <c r="H11" s="68"/>
      <c r="I11" s="68"/>
      <c r="J11" s="68"/>
      <c r="K11" s="68"/>
      <c r="L11" s="68"/>
      <c r="M11" s="68"/>
      <c r="N11" s="68"/>
      <c r="O11" s="68"/>
      <c r="P11" s="68"/>
      <c r="Q11" s="68"/>
      <c r="R11" s="68"/>
      <c r="S11" s="68"/>
    </row>
    <row r="12" spans="2:19" ht="15">
      <c r="B12" s="68"/>
      <c r="C12" s="68"/>
      <c r="D12" s="68"/>
      <c r="E12" s="68"/>
      <c r="F12" s="68"/>
      <c r="G12" s="68"/>
      <c r="H12" s="68"/>
      <c r="I12" s="68"/>
      <c r="J12" s="68"/>
      <c r="K12" s="68"/>
      <c r="L12" s="68"/>
      <c r="M12" s="68"/>
      <c r="N12" s="68"/>
      <c r="O12" s="68"/>
      <c r="P12" s="68"/>
      <c r="Q12" s="68"/>
      <c r="R12" s="68"/>
      <c r="S12" s="68"/>
    </row>
    <row r="13" spans="2:19" ht="15">
      <c r="B13" s="68"/>
      <c r="C13" s="68"/>
      <c r="D13" s="68"/>
      <c r="E13" s="68"/>
      <c r="F13" s="68"/>
      <c r="G13" s="68"/>
      <c r="H13" s="68"/>
      <c r="I13" s="68"/>
      <c r="J13" s="68"/>
      <c r="K13" s="68"/>
      <c r="L13" s="68"/>
      <c r="M13" s="68"/>
      <c r="N13" s="68"/>
      <c r="O13" s="68"/>
      <c r="P13" s="68"/>
      <c r="Q13" s="68"/>
      <c r="R13" s="68"/>
      <c r="S13" s="68"/>
    </row>
  </sheetData>
  <printOptions gridLines="1"/>
  <pageMargins left="0.75" right="0.75" top="1" bottom="1" header="0.5" footer="0.5"/>
  <pageSetup fitToHeight="1" fitToWidth="1" horizontalDpi="300" verticalDpi="300" orientation="landscape" paperSize="8" scale="40" r:id="rId1"/>
  <headerFooter alignWithMargins="0">
    <oddHeader>&amp;CPROPOSED BUDGET/PRECEPT WORKINGS - 1ST APRIL 2022 TO 31ST MARCH 2023&amp;R22-11-2021</oddHeader>
  </headerFooter>
</worksheet>
</file>

<file path=xl/worksheets/sheet4.xml><?xml version="1.0" encoding="utf-8"?>
<worksheet xmlns="http://schemas.openxmlformats.org/spreadsheetml/2006/main" xmlns:r="http://schemas.openxmlformats.org/officeDocument/2006/relationships">
  <sheetPr>
    <tabColor indexed="42"/>
    <pageSetUpPr fitToPage="1"/>
  </sheetPr>
  <dimension ref="A1:J15"/>
  <sheetViews>
    <sheetView workbookViewId="0" topLeftCell="A1">
      <selection activeCell="I36" sqref="I36"/>
    </sheetView>
  </sheetViews>
  <sheetFormatPr defaultColWidth="9.140625" defaultRowHeight="12.75"/>
  <cols>
    <col min="1" max="1" width="15.00390625" style="9" customWidth="1"/>
    <col min="2" max="2" width="31.8515625" style="9" customWidth="1"/>
    <col min="3" max="3" width="14.421875" style="9" customWidth="1"/>
    <col min="4" max="4" width="12.8515625" style="9" customWidth="1"/>
    <col min="5" max="6" width="21.7109375" style="9" customWidth="1"/>
    <col min="7" max="7" width="13.7109375" style="9" customWidth="1"/>
    <col min="8" max="8" width="16.57421875" style="9" customWidth="1"/>
    <col min="9" max="9" width="18.57421875" style="9" customWidth="1"/>
    <col min="10" max="10" width="20.7109375" style="9" customWidth="1"/>
    <col min="11" max="16384" width="9.140625" style="9" customWidth="1"/>
  </cols>
  <sheetData>
    <row r="1" spans="1:10" s="10" customFormat="1" ht="16.5" thickBot="1">
      <c r="A1" s="112" t="s">
        <v>0</v>
      </c>
      <c r="B1" s="112" t="s">
        <v>24</v>
      </c>
      <c r="C1" s="112" t="s">
        <v>25</v>
      </c>
      <c r="D1" s="112" t="s">
        <v>26</v>
      </c>
      <c r="E1" s="112" t="s">
        <v>27</v>
      </c>
      <c r="F1" s="112" t="s">
        <v>28</v>
      </c>
      <c r="G1" s="112" t="s">
        <v>29</v>
      </c>
      <c r="H1" s="112" t="s">
        <v>30</v>
      </c>
      <c r="I1" s="112" t="s">
        <v>31</v>
      </c>
      <c r="J1" s="112" t="s">
        <v>32</v>
      </c>
    </row>
    <row r="2" spans="1:10" s="11" customFormat="1" ht="16.5" thickBot="1">
      <c r="A2" s="59">
        <v>44287</v>
      </c>
      <c r="B2" s="60" t="s">
        <v>33</v>
      </c>
      <c r="C2" s="13"/>
      <c r="D2" s="13">
        <v>0</v>
      </c>
      <c r="E2" s="13">
        <v>0</v>
      </c>
      <c r="F2" s="13"/>
      <c r="G2" s="13"/>
      <c r="H2" s="13"/>
      <c r="I2" s="13">
        <v>6326.34</v>
      </c>
      <c r="J2" s="14">
        <v>6326.34</v>
      </c>
    </row>
    <row r="3" spans="1:10" s="11" customFormat="1" ht="16.5" thickBot="1">
      <c r="A3" s="59">
        <v>44294</v>
      </c>
      <c r="B3" s="61" t="s">
        <v>39</v>
      </c>
      <c r="C3" s="13"/>
      <c r="D3" s="13"/>
      <c r="E3" s="13"/>
      <c r="F3" s="13"/>
      <c r="G3" s="13"/>
      <c r="H3" s="13">
        <v>149.75</v>
      </c>
      <c r="I3" s="13">
        <v>149.75</v>
      </c>
      <c r="J3" s="14">
        <f>SUM(J2+I3)</f>
        <v>6476.09</v>
      </c>
    </row>
    <row r="4" spans="1:10" s="140" customFormat="1" ht="16.5" thickBot="1">
      <c r="A4" s="59">
        <v>44312</v>
      </c>
      <c r="B4" s="61" t="s">
        <v>38</v>
      </c>
      <c r="C4" s="13"/>
      <c r="D4" s="13">
        <v>6185</v>
      </c>
      <c r="E4" s="13"/>
      <c r="F4" s="13"/>
      <c r="G4" s="13"/>
      <c r="H4" s="13"/>
      <c r="I4" s="13">
        <v>6185</v>
      </c>
      <c r="J4" s="14">
        <f aca="true" t="shared" si="0" ref="J4:J12">SUM(J3+I4)</f>
        <v>12661.09</v>
      </c>
    </row>
    <row r="5" spans="1:10" s="140" customFormat="1" ht="16.5" thickBot="1">
      <c r="A5" s="59">
        <v>44403</v>
      </c>
      <c r="B5" s="61" t="s">
        <v>163</v>
      </c>
      <c r="C5" s="13"/>
      <c r="D5" s="13"/>
      <c r="E5" s="13">
        <v>64.5</v>
      </c>
      <c r="F5" s="13"/>
      <c r="G5" s="13"/>
      <c r="H5" s="13"/>
      <c r="I5" s="13">
        <v>64.5</v>
      </c>
      <c r="J5" s="14">
        <f t="shared" si="0"/>
        <v>12725.59</v>
      </c>
    </row>
    <row r="6" spans="1:10" s="140" customFormat="1" ht="16.5" thickBot="1">
      <c r="A6" s="59">
        <v>44421</v>
      </c>
      <c r="B6" s="61" t="s">
        <v>162</v>
      </c>
      <c r="C6" s="13"/>
      <c r="D6" s="13"/>
      <c r="E6" s="13"/>
      <c r="F6" s="13">
        <v>106.5</v>
      </c>
      <c r="G6" s="13"/>
      <c r="H6" s="13"/>
      <c r="I6" s="13">
        <v>106.5</v>
      </c>
      <c r="J6" s="14">
        <f t="shared" si="0"/>
        <v>12832.09</v>
      </c>
    </row>
    <row r="7" spans="1:10" s="140" customFormat="1" ht="16.5" thickBot="1">
      <c r="A7" s="59">
        <v>44445</v>
      </c>
      <c r="B7" s="61" t="s">
        <v>145</v>
      </c>
      <c r="C7" s="13"/>
      <c r="D7" s="13"/>
      <c r="E7" s="13"/>
      <c r="F7" s="13"/>
      <c r="G7" s="13">
        <v>0.26</v>
      </c>
      <c r="H7" s="13"/>
      <c r="I7" s="13">
        <v>0.26</v>
      </c>
      <c r="J7" s="14">
        <f t="shared" si="0"/>
        <v>12832.35</v>
      </c>
    </row>
    <row r="8" spans="1:10" s="140" customFormat="1" ht="16.5" thickBot="1">
      <c r="A8" s="59">
        <v>44446</v>
      </c>
      <c r="B8" s="61" t="s">
        <v>145</v>
      </c>
      <c r="C8" s="13"/>
      <c r="D8" s="13"/>
      <c r="E8" s="13"/>
      <c r="F8" s="13"/>
      <c r="G8" s="13">
        <v>0.2</v>
      </c>
      <c r="H8" s="13"/>
      <c r="I8" s="13">
        <v>0.2</v>
      </c>
      <c r="J8" s="14">
        <f t="shared" si="0"/>
        <v>12832.550000000001</v>
      </c>
    </row>
    <row r="9" spans="1:10" ht="16.5" thickBot="1">
      <c r="A9" s="59">
        <v>44484</v>
      </c>
      <c r="B9" s="12" t="s">
        <v>211</v>
      </c>
      <c r="C9" s="13"/>
      <c r="D9" s="13"/>
      <c r="E9" s="13">
        <v>1000</v>
      </c>
      <c r="F9" s="13"/>
      <c r="G9" s="13"/>
      <c r="H9" s="13"/>
      <c r="I9" s="13">
        <v>1000</v>
      </c>
      <c r="J9" s="14">
        <f t="shared" si="0"/>
        <v>13832.550000000001</v>
      </c>
    </row>
    <row r="10" spans="1:10" ht="16.5" thickBot="1">
      <c r="A10" s="59">
        <v>44536</v>
      </c>
      <c r="B10" s="12" t="s">
        <v>145</v>
      </c>
      <c r="C10" s="13"/>
      <c r="D10" s="13"/>
      <c r="E10" s="13"/>
      <c r="F10" s="13"/>
      <c r="G10" s="13">
        <v>0.24</v>
      </c>
      <c r="H10" s="13"/>
      <c r="I10" s="13">
        <v>0.24</v>
      </c>
      <c r="J10" s="14">
        <f t="shared" si="0"/>
        <v>13832.79</v>
      </c>
    </row>
    <row r="11" spans="1:10" ht="16.5" thickBot="1">
      <c r="A11" s="59">
        <v>44627</v>
      </c>
      <c r="B11" s="12" t="s">
        <v>145</v>
      </c>
      <c r="C11" s="13"/>
      <c r="D11" s="13"/>
      <c r="E11" s="13"/>
      <c r="F11" s="13"/>
      <c r="G11" s="13">
        <v>0.21</v>
      </c>
      <c r="H11" s="13"/>
      <c r="I11" s="13">
        <v>0.21</v>
      </c>
      <c r="J11" s="14">
        <f t="shared" si="0"/>
        <v>13833</v>
      </c>
    </row>
    <row r="12" spans="1:10" ht="16.5" thickBot="1">
      <c r="A12" s="59"/>
      <c r="B12" s="12"/>
      <c r="C12" s="13"/>
      <c r="D12" s="13"/>
      <c r="E12" s="13"/>
      <c r="F12" s="13"/>
      <c r="G12" s="13"/>
      <c r="H12" s="13"/>
      <c r="I12" s="13"/>
      <c r="J12" s="14">
        <f t="shared" si="0"/>
        <v>13833</v>
      </c>
    </row>
    <row r="13" spans="1:10" ht="16.5" thickBot="1">
      <c r="A13" s="59"/>
      <c r="B13" s="12"/>
      <c r="C13" s="13"/>
      <c r="D13" s="13">
        <f>SUM(D2:D12)</f>
        <v>6185</v>
      </c>
      <c r="E13" s="13">
        <f>SUM(E2:E12)</f>
        <v>1064.5</v>
      </c>
      <c r="F13" s="13"/>
      <c r="G13" s="13">
        <f>SUM(G2:G12)</f>
        <v>0.9099999999999999</v>
      </c>
      <c r="H13" s="13">
        <f>SUM(C13:G13)</f>
        <v>7250.41</v>
      </c>
      <c r="I13" s="13">
        <f>SUM(I2:I12)</f>
        <v>13833</v>
      </c>
      <c r="J13" s="14"/>
    </row>
    <row r="14" spans="1:10" ht="15.75">
      <c r="A14" s="15"/>
      <c r="B14" s="16"/>
      <c r="C14" s="17"/>
      <c r="D14" s="17"/>
      <c r="E14" s="17"/>
      <c r="F14" s="17"/>
      <c r="G14" s="17"/>
      <c r="H14" s="17"/>
      <c r="I14" s="17"/>
      <c r="J14" s="18"/>
    </row>
    <row r="15" spans="5:9" ht="15">
      <c r="E15" s="19"/>
      <c r="F15" s="19"/>
      <c r="G15" s="19"/>
      <c r="I15" s="19"/>
    </row>
  </sheetData>
  <sheetProtection selectLockedCells="1" selectUnlockedCells="1"/>
  <printOptions/>
  <pageMargins left="0.7479166666666667" right="0.7479166666666667" top="0.9840277777777777" bottom="0.9840277777777777" header="0.5" footer="0.5118055555555555"/>
  <pageSetup fitToHeight="1" fitToWidth="1" horizontalDpi="300" verticalDpi="300" orientation="landscape" paperSize="9" scale="71" r:id="rId1"/>
  <headerFooter alignWithMargins="0">
    <oddHeader>&amp;C&amp;"Arial,Bold"&amp;12ASHELDHAM AND DENGIE PARISH COUNCIL
RECEIPTS 2021-22&amp;R01-11-2021</oddHeader>
  </headerFooter>
</worksheet>
</file>

<file path=xl/worksheets/sheet5.xml><?xml version="1.0" encoding="utf-8"?>
<worksheet xmlns="http://schemas.openxmlformats.org/spreadsheetml/2006/main" xmlns:r="http://schemas.openxmlformats.org/officeDocument/2006/relationships">
  <sheetPr>
    <tabColor indexed="29"/>
    <pageSetUpPr fitToPage="1"/>
  </sheetPr>
  <dimension ref="A1:G38"/>
  <sheetViews>
    <sheetView tabSelected="1" workbookViewId="0" topLeftCell="A2">
      <selection activeCell="F12" sqref="F12"/>
    </sheetView>
  </sheetViews>
  <sheetFormatPr defaultColWidth="9.140625" defaultRowHeight="12.75"/>
  <cols>
    <col min="1" max="1" width="10.140625" style="20" customWidth="1"/>
    <col min="2" max="2" width="28.7109375" style="20" customWidth="1"/>
    <col min="3" max="3" width="6.140625" style="20" hidden="1" customWidth="1"/>
    <col min="4" max="4" width="50.421875" style="20" customWidth="1"/>
    <col min="5" max="5" width="13.28125" style="160" customWidth="1"/>
    <col min="6" max="6" width="11.7109375" style="20" customWidth="1"/>
    <col min="7" max="7" width="18.421875" style="20" customWidth="1"/>
    <col min="8" max="16384" width="9.140625" style="20" customWidth="1"/>
  </cols>
  <sheetData>
    <row r="1" spans="1:7" ht="15" hidden="1">
      <c r="A1" s="22"/>
      <c r="D1" s="23"/>
      <c r="G1" s="24"/>
    </row>
    <row r="2" spans="1:2" ht="15.75">
      <c r="A2" s="23" t="s">
        <v>34</v>
      </c>
      <c r="B2" s="25" t="s">
        <v>299</v>
      </c>
    </row>
    <row r="3" spans="1:5" ht="14.25">
      <c r="A3" s="20" t="s">
        <v>35</v>
      </c>
      <c r="D3" s="22">
        <v>44651</v>
      </c>
      <c r="E3" s="161">
        <v>476</v>
      </c>
    </row>
    <row r="4" spans="1:5" ht="14.25">
      <c r="A4" s="20" t="s">
        <v>36</v>
      </c>
      <c r="D4" s="22">
        <v>44651</v>
      </c>
      <c r="E4" s="161">
        <v>7012.65</v>
      </c>
    </row>
    <row r="5" ht="14.25">
      <c r="E5" s="161"/>
    </row>
    <row r="6" spans="4:5" ht="15">
      <c r="D6" s="24" t="s">
        <v>37</v>
      </c>
      <c r="E6" s="162">
        <f>SUM(E3:E5)</f>
        <v>7488.65</v>
      </c>
    </row>
    <row r="7" spans="1:5" ht="15">
      <c r="A7" s="24" t="s">
        <v>110</v>
      </c>
      <c r="E7" s="163"/>
    </row>
    <row r="8" spans="1:5" ht="15">
      <c r="A8" s="20" t="s">
        <v>111</v>
      </c>
      <c r="E8" s="164">
        <v>6326.34</v>
      </c>
    </row>
    <row r="9" spans="1:5" ht="14.25">
      <c r="A9" s="20" t="s">
        <v>38</v>
      </c>
      <c r="B9" s="20" t="s">
        <v>112</v>
      </c>
      <c r="E9" s="161">
        <v>6185</v>
      </c>
    </row>
    <row r="10" spans="1:5" ht="14.25">
      <c r="A10" s="20" t="s">
        <v>39</v>
      </c>
      <c r="E10" s="161">
        <v>149.75</v>
      </c>
    </row>
    <row r="11" spans="1:7" ht="15">
      <c r="A11" s="20" t="s">
        <v>40</v>
      </c>
      <c r="E11" s="161">
        <v>0.91</v>
      </c>
      <c r="G11" s="26"/>
    </row>
    <row r="12" spans="1:5" ht="14.25">
      <c r="A12" s="20" t="s">
        <v>41</v>
      </c>
      <c r="D12" s="20" t="s">
        <v>42</v>
      </c>
      <c r="E12" s="161">
        <v>106.5</v>
      </c>
    </row>
    <row r="13" spans="1:5" ht="14.25">
      <c r="A13" s="20" t="s">
        <v>68</v>
      </c>
      <c r="D13" s="20" t="s">
        <v>171</v>
      </c>
      <c r="E13" s="161">
        <v>64.5</v>
      </c>
    </row>
    <row r="14" spans="1:5" ht="14.25">
      <c r="A14" s="20" t="s">
        <v>209</v>
      </c>
      <c r="D14" s="20" t="s">
        <v>210</v>
      </c>
      <c r="E14" s="161">
        <v>1000</v>
      </c>
    </row>
    <row r="15" spans="4:5" ht="15">
      <c r="D15" s="23" t="s">
        <v>113</v>
      </c>
      <c r="E15" s="165">
        <f>SUM(E8:E14)</f>
        <v>13833</v>
      </c>
    </row>
    <row r="16" spans="4:5" ht="15">
      <c r="D16" s="23"/>
      <c r="E16" s="164"/>
    </row>
    <row r="17" spans="4:6" ht="15">
      <c r="D17" s="23" t="s">
        <v>77</v>
      </c>
      <c r="E17" s="164">
        <v>0</v>
      </c>
      <c r="F17" s="21"/>
    </row>
    <row r="18" ht="15">
      <c r="E18" s="163"/>
    </row>
    <row r="19" spans="1:5" ht="15.75">
      <c r="A19" s="24" t="s">
        <v>75</v>
      </c>
      <c r="D19" s="27" t="s">
        <v>300</v>
      </c>
      <c r="E19" s="67">
        <v>-6344.35</v>
      </c>
    </row>
    <row r="20" spans="1:5" ht="15">
      <c r="A20" s="24"/>
      <c r="D20" s="23"/>
      <c r="E20" s="163"/>
    </row>
    <row r="21" spans="1:5" ht="15">
      <c r="A21" s="24"/>
      <c r="D21" s="205"/>
      <c r="E21" s="163"/>
    </row>
    <row r="22" spans="1:5" ht="15">
      <c r="A22" s="24"/>
      <c r="D22" s="205"/>
      <c r="E22" s="163"/>
    </row>
    <row r="23" spans="1:5" ht="15">
      <c r="A23" s="24"/>
      <c r="D23" s="23"/>
      <c r="E23" s="163"/>
    </row>
    <row r="24" spans="1:5" ht="15">
      <c r="A24" s="24"/>
      <c r="D24" s="24" t="s">
        <v>43</v>
      </c>
      <c r="E24" s="166">
        <f>SUM(E15:E23)</f>
        <v>7488.65</v>
      </c>
    </row>
    <row r="25" spans="4:5" ht="15">
      <c r="D25" s="23"/>
      <c r="E25" s="163"/>
    </row>
    <row r="26" spans="4:5" ht="15">
      <c r="D26" s="23"/>
      <c r="E26" s="167"/>
    </row>
    <row r="27" spans="4:5" ht="15">
      <c r="D27" s="23"/>
      <c r="E27" s="163"/>
    </row>
    <row r="28" spans="4:6" s="28" customFormat="1" ht="15">
      <c r="D28" s="29"/>
      <c r="E28" s="168"/>
      <c r="F28" s="28" t="s">
        <v>23</v>
      </c>
    </row>
    <row r="29" spans="2:5" s="28" customFormat="1" ht="15">
      <c r="B29" s="28" t="s">
        <v>44</v>
      </c>
      <c r="D29" s="30" t="s">
        <v>76</v>
      </c>
      <c r="E29" s="169">
        <v>-750</v>
      </c>
    </row>
    <row r="30" s="28" customFormat="1" ht="14.25">
      <c r="E30" s="170"/>
    </row>
    <row r="31" spans="4:5" ht="15">
      <c r="D31" s="20" t="s">
        <v>170</v>
      </c>
      <c r="E31" s="171">
        <f>SUM(E24:E30)</f>
        <v>6738.65</v>
      </c>
    </row>
    <row r="32" ht="15">
      <c r="E32" s="163"/>
    </row>
    <row r="33" ht="15">
      <c r="E33" s="163"/>
    </row>
    <row r="34" spans="1:6" s="23" customFormat="1" ht="15">
      <c r="A34" s="23" t="s">
        <v>45</v>
      </c>
      <c r="D34" s="23" t="s">
        <v>184</v>
      </c>
      <c r="E34" s="163" t="s">
        <v>46</v>
      </c>
      <c r="F34" s="31">
        <v>44690</v>
      </c>
    </row>
    <row r="35" ht="14.25">
      <c r="B35" s="20" t="s">
        <v>313</v>
      </c>
    </row>
    <row r="36" spans="4:5" ht="15">
      <c r="D36" s="23"/>
      <c r="E36" s="163"/>
    </row>
    <row r="38" spans="4:5" ht="15">
      <c r="D38" s="24"/>
      <c r="E38" s="172"/>
    </row>
  </sheetData>
  <sheetProtection selectLockedCells="1" selectUnlockedCells="1"/>
  <printOptions horizontalCentered="1" verticalCentered="1"/>
  <pageMargins left="0.7479166666666667" right="0.7479166666666667" top="0.9840277777777777" bottom="0.9840277777777777" header="0.5118055555555555" footer="0.5118055555555555"/>
  <pageSetup fitToHeight="1" fitToWidth="1" horizontalDpi="300" verticalDpi="300" orientation="landscape" paperSize="9" scale="87" r:id="rId1"/>
  <headerFooter alignWithMargins="0">
    <oddHeader>&amp;CASHELDHAM DENGIE
BANK RECONCILIATION
FOR THE MONTH UP TO AND INCLUDING 31/03/2022&amp;R04/04/2022</oddHeader>
  </headerFooter>
</worksheet>
</file>

<file path=xl/worksheets/sheet6.xml><?xml version="1.0" encoding="utf-8"?>
<worksheet xmlns="http://schemas.openxmlformats.org/spreadsheetml/2006/main" xmlns:r="http://schemas.openxmlformats.org/officeDocument/2006/relationships">
  <sheetPr>
    <tabColor indexed="15"/>
    <pageSetUpPr fitToPage="1"/>
  </sheetPr>
  <dimension ref="A1:V43"/>
  <sheetViews>
    <sheetView workbookViewId="0" topLeftCell="A10">
      <selection activeCell="L39" sqref="L39"/>
    </sheetView>
  </sheetViews>
  <sheetFormatPr defaultColWidth="9.140625" defaultRowHeight="12.75"/>
  <cols>
    <col min="1" max="1" width="18.7109375" style="32" customWidth="1"/>
    <col min="2" max="2" width="25.57421875" style="32" customWidth="1"/>
    <col min="3" max="3" width="10.7109375" style="32" customWidth="1"/>
    <col min="4" max="4" width="47.28125" style="33" customWidth="1"/>
    <col min="5" max="5" width="12.28125" style="32" customWidth="1"/>
    <col min="6" max="6" width="11.57421875" style="32" customWidth="1"/>
    <col min="7" max="7" width="5.57421875" style="32" customWidth="1"/>
    <col min="8" max="16384" width="9.140625" style="32" customWidth="1"/>
  </cols>
  <sheetData>
    <row r="1" spans="1:22" ht="18">
      <c r="A1" s="34" t="s">
        <v>51</v>
      </c>
      <c r="E1" s="35"/>
      <c r="F1" s="65"/>
      <c r="G1" s="65"/>
      <c r="H1" s="65"/>
      <c r="I1" s="65"/>
      <c r="J1" s="65"/>
      <c r="K1" s="65"/>
      <c r="L1" s="65"/>
      <c r="M1" s="65"/>
      <c r="N1" s="65"/>
      <c r="O1" s="65"/>
      <c r="P1" s="65"/>
      <c r="Q1" s="65"/>
      <c r="R1" s="65"/>
      <c r="S1" s="65"/>
      <c r="T1" s="65"/>
      <c r="U1" s="65"/>
      <c r="V1" s="65"/>
    </row>
    <row r="2" spans="1:22" ht="18">
      <c r="A2" s="36">
        <v>41000</v>
      </c>
      <c r="D2" s="33" t="s">
        <v>52</v>
      </c>
      <c r="E2" s="35">
        <v>427.5</v>
      </c>
      <c r="F2" s="65"/>
      <c r="G2" s="65"/>
      <c r="H2" s="65"/>
      <c r="I2" s="65"/>
      <c r="J2" s="65"/>
      <c r="K2" s="65"/>
      <c r="L2" s="65"/>
      <c r="M2" s="65"/>
      <c r="N2" s="65"/>
      <c r="O2" s="65"/>
      <c r="P2" s="65"/>
      <c r="Q2" s="65"/>
      <c r="R2" s="65"/>
      <c r="S2" s="65"/>
      <c r="T2" s="65"/>
      <c r="U2" s="65"/>
      <c r="V2" s="65"/>
    </row>
    <row r="3" spans="4:22" ht="18">
      <c r="D3" s="33" t="s">
        <v>53</v>
      </c>
      <c r="E3" s="37">
        <v>66.5</v>
      </c>
      <c r="F3" s="65"/>
      <c r="G3" s="65"/>
      <c r="H3" s="65"/>
      <c r="I3" s="65"/>
      <c r="J3" s="65"/>
      <c r="K3" s="65"/>
      <c r="L3" s="65"/>
      <c r="M3" s="65"/>
      <c r="N3" s="65"/>
      <c r="O3" s="65"/>
      <c r="P3" s="65"/>
      <c r="Q3" s="65"/>
      <c r="R3" s="65"/>
      <c r="S3" s="65"/>
      <c r="T3" s="65"/>
      <c r="U3" s="65"/>
      <c r="V3" s="65"/>
    </row>
    <row r="4" spans="4:22" ht="18">
      <c r="D4" s="33" t="s">
        <v>54</v>
      </c>
      <c r="E4" s="35">
        <v>494</v>
      </c>
      <c r="F4" s="65"/>
      <c r="G4" s="65"/>
      <c r="H4" s="65"/>
      <c r="I4" s="65"/>
      <c r="J4" s="65"/>
      <c r="K4" s="65"/>
      <c r="L4" s="65"/>
      <c r="M4" s="65"/>
      <c r="N4" s="65"/>
      <c r="O4" s="65"/>
      <c r="P4" s="65"/>
      <c r="Q4" s="65"/>
      <c r="R4" s="65"/>
      <c r="S4" s="65"/>
      <c r="T4" s="65"/>
      <c r="U4" s="65"/>
      <c r="V4" s="65"/>
    </row>
    <row r="5" spans="4:22" ht="18">
      <c r="D5" s="33" t="s">
        <v>55</v>
      </c>
      <c r="E5" s="35">
        <v>-39</v>
      </c>
      <c r="F5" s="65"/>
      <c r="G5" s="65"/>
      <c r="H5" s="65"/>
      <c r="I5" s="65"/>
      <c r="J5" s="65"/>
      <c r="K5" s="65"/>
      <c r="L5" s="65"/>
      <c r="M5" s="65"/>
      <c r="N5" s="65"/>
      <c r="O5" s="65"/>
      <c r="P5" s="65"/>
      <c r="Q5" s="65"/>
      <c r="R5" s="65"/>
      <c r="S5" s="65"/>
      <c r="T5" s="65"/>
      <c r="U5" s="65"/>
      <c r="V5" s="65"/>
    </row>
    <row r="6" spans="1:22" ht="18">
      <c r="A6" s="36">
        <v>41364</v>
      </c>
      <c r="D6" s="33" t="s">
        <v>56</v>
      </c>
      <c r="E6" s="38">
        <v>455</v>
      </c>
      <c r="F6" s="65"/>
      <c r="G6" s="65"/>
      <c r="H6" s="65"/>
      <c r="I6" s="65"/>
      <c r="J6" s="65"/>
      <c r="K6" s="65"/>
      <c r="L6" s="65"/>
      <c r="M6" s="65"/>
      <c r="N6" s="65"/>
      <c r="O6" s="65"/>
      <c r="P6" s="65"/>
      <c r="Q6" s="65"/>
      <c r="R6" s="65"/>
      <c r="S6" s="65"/>
      <c r="T6" s="65"/>
      <c r="U6" s="65"/>
      <c r="V6" s="65"/>
    </row>
    <row r="7" spans="1:22" ht="18">
      <c r="A7" s="36">
        <v>41474</v>
      </c>
      <c r="B7" s="32" t="s">
        <v>57</v>
      </c>
      <c r="C7" s="32">
        <v>100309</v>
      </c>
      <c r="D7" s="33" t="s">
        <v>58</v>
      </c>
      <c r="E7" s="39">
        <v>-260</v>
      </c>
      <c r="F7" s="65"/>
      <c r="G7" s="65"/>
      <c r="H7" s="65"/>
      <c r="I7" s="65"/>
      <c r="J7" s="65"/>
      <c r="K7" s="65"/>
      <c r="L7" s="65"/>
      <c r="M7" s="65"/>
      <c r="N7" s="65"/>
      <c r="O7" s="65"/>
      <c r="P7" s="65"/>
      <c r="Q7" s="65"/>
      <c r="R7" s="65"/>
      <c r="S7" s="65"/>
      <c r="T7" s="65"/>
      <c r="U7" s="65"/>
      <c r="V7" s="65"/>
    </row>
    <row r="8" spans="5:22" ht="18">
      <c r="E8" s="32">
        <f>SUM(E6:E7)</f>
        <v>195</v>
      </c>
      <c r="F8" s="65"/>
      <c r="G8" s="65"/>
      <c r="H8" s="65"/>
      <c r="I8" s="65"/>
      <c r="J8" s="65"/>
      <c r="K8" s="65"/>
      <c r="L8" s="65"/>
      <c r="M8" s="65"/>
      <c r="N8" s="65"/>
      <c r="O8" s="65"/>
      <c r="P8" s="65"/>
      <c r="Q8" s="65"/>
      <c r="R8" s="65"/>
      <c r="S8" s="65"/>
      <c r="T8" s="65"/>
      <c r="U8" s="65"/>
      <c r="V8" s="65"/>
    </row>
    <row r="9" spans="4:22" ht="18">
      <c r="D9" s="33" t="s">
        <v>59</v>
      </c>
      <c r="E9" s="39">
        <v>66.5</v>
      </c>
      <c r="F9" s="65"/>
      <c r="G9" s="65"/>
      <c r="H9" s="65"/>
      <c r="I9" s="65"/>
      <c r="J9" s="65"/>
      <c r="K9" s="65"/>
      <c r="L9" s="65"/>
      <c r="M9" s="65"/>
      <c r="N9" s="65"/>
      <c r="O9" s="65"/>
      <c r="P9" s="65"/>
      <c r="Q9" s="65"/>
      <c r="R9" s="65"/>
      <c r="S9" s="65"/>
      <c r="T9" s="65"/>
      <c r="U9" s="65"/>
      <c r="V9" s="65"/>
    </row>
    <row r="10" spans="5:22" ht="18">
      <c r="E10" s="32">
        <f>SUM(E8:E9)</f>
        <v>261.5</v>
      </c>
      <c r="F10" s="65"/>
      <c r="G10" s="65"/>
      <c r="H10" s="65"/>
      <c r="I10" s="65"/>
      <c r="J10" s="65"/>
      <c r="K10" s="65"/>
      <c r="L10" s="65"/>
      <c r="M10" s="65"/>
      <c r="N10" s="65"/>
      <c r="O10" s="65"/>
      <c r="P10" s="65"/>
      <c r="Q10" s="65"/>
      <c r="R10" s="65"/>
      <c r="S10" s="65"/>
      <c r="T10" s="65"/>
      <c r="U10" s="65"/>
      <c r="V10" s="65"/>
    </row>
    <row r="11" spans="1:22" ht="18">
      <c r="A11" s="36">
        <v>41519</v>
      </c>
      <c r="B11" s="32" t="s">
        <v>57</v>
      </c>
      <c r="C11" s="32">
        <v>100310</v>
      </c>
      <c r="D11" s="33" t="s">
        <v>60</v>
      </c>
      <c r="E11" s="40">
        <v>-39</v>
      </c>
      <c r="F11" s="65"/>
      <c r="G11" s="65"/>
      <c r="H11" s="65"/>
      <c r="I11" s="65"/>
      <c r="J11" s="65"/>
      <c r="K11" s="65"/>
      <c r="L11" s="65"/>
      <c r="M11" s="65"/>
      <c r="N11" s="65"/>
      <c r="O11" s="65"/>
      <c r="P11" s="65"/>
      <c r="Q11" s="65"/>
      <c r="R11" s="65"/>
      <c r="S11" s="65"/>
      <c r="T11" s="65"/>
      <c r="U11" s="65"/>
      <c r="V11" s="65"/>
    </row>
    <row r="12" spans="4:22" s="41" customFormat="1" ht="18">
      <c r="D12" s="42"/>
      <c r="E12" s="41">
        <f>SUM(E10:E11)</f>
        <v>222.5</v>
      </c>
      <c r="F12" s="65"/>
      <c r="G12" s="65"/>
      <c r="H12" s="65"/>
      <c r="I12" s="65"/>
      <c r="J12" s="65"/>
      <c r="K12" s="65"/>
      <c r="L12" s="65"/>
      <c r="M12" s="65"/>
      <c r="N12" s="65"/>
      <c r="O12" s="65"/>
      <c r="P12" s="65"/>
      <c r="Q12" s="65"/>
      <c r="R12" s="65"/>
      <c r="S12" s="65"/>
      <c r="T12" s="65"/>
      <c r="U12" s="65"/>
      <c r="V12" s="65"/>
    </row>
    <row r="13" spans="1:22" ht="18">
      <c r="A13" s="36">
        <v>41856</v>
      </c>
      <c r="D13" s="33" t="s">
        <v>59</v>
      </c>
      <c r="E13" s="32">
        <v>66.5</v>
      </c>
      <c r="F13" s="65"/>
      <c r="G13" s="65"/>
      <c r="H13" s="65"/>
      <c r="I13" s="65"/>
      <c r="J13" s="65"/>
      <c r="K13" s="65"/>
      <c r="L13" s="65"/>
      <c r="M13" s="65"/>
      <c r="N13" s="65"/>
      <c r="O13" s="65"/>
      <c r="P13" s="65"/>
      <c r="Q13" s="65"/>
      <c r="R13" s="65"/>
      <c r="S13" s="65"/>
      <c r="T13" s="65"/>
      <c r="U13" s="65"/>
      <c r="V13" s="65"/>
    </row>
    <row r="14" spans="2:22" s="43" customFormat="1" ht="18">
      <c r="B14" s="43" t="s">
        <v>57</v>
      </c>
      <c r="C14" s="43">
        <v>100336</v>
      </c>
      <c r="D14" s="44" t="s">
        <v>60</v>
      </c>
      <c r="E14" s="45">
        <v>-39</v>
      </c>
      <c r="F14" s="65"/>
      <c r="G14" s="65"/>
      <c r="H14" s="65"/>
      <c r="I14" s="65"/>
      <c r="J14" s="65"/>
      <c r="K14" s="65"/>
      <c r="L14" s="65"/>
      <c r="M14" s="65"/>
      <c r="N14" s="65"/>
      <c r="O14" s="65"/>
      <c r="P14" s="65"/>
      <c r="Q14" s="65"/>
      <c r="R14" s="65"/>
      <c r="S14" s="65"/>
      <c r="T14" s="65"/>
      <c r="U14" s="65"/>
      <c r="V14" s="65"/>
    </row>
    <row r="15" spans="1:22" ht="18">
      <c r="A15" s="36">
        <v>42095</v>
      </c>
      <c r="D15" s="33" t="s">
        <v>61</v>
      </c>
      <c r="E15" s="32">
        <f>SUM(E12:E14)</f>
        <v>250</v>
      </c>
      <c r="F15" s="65"/>
      <c r="G15" s="65"/>
      <c r="H15" s="65"/>
      <c r="I15" s="65"/>
      <c r="J15" s="65"/>
      <c r="K15" s="65"/>
      <c r="L15" s="65"/>
      <c r="M15" s="65"/>
      <c r="N15" s="65"/>
      <c r="O15" s="65"/>
      <c r="P15" s="65"/>
      <c r="Q15" s="65"/>
      <c r="R15" s="65"/>
      <c r="S15" s="65"/>
      <c r="T15" s="65"/>
      <c r="U15" s="65"/>
      <c r="V15" s="65"/>
    </row>
    <row r="16" spans="6:22" ht="18">
      <c r="F16" s="65"/>
      <c r="G16" s="65"/>
      <c r="H16" s="65"/>
      <c r="I16" s="65"/>
      <c r="J16" s="65"/>
      <c r="K16" s="65"/>
      <c r="L16" s="65"/>
      <c r="M16" s="65"/>
      <c r="N16" s="65"/>
      <c r="O16" s="65"/>
      <c r="P16" s="65"/>
      <c r="Q16" s="65"/>
      <c r="R16" s="65"/>
      <c r="S16" s="65"/>
      <c r="T16" s="65"/>
      <c r="U16" s="65"/>
      <c r="V16" s="65"/>
    </row>
    <row r="17" spans="1:22" ht="18">
      <c r="A17" s="36">
        <v>42222</v>
      </c>
      <c r="D17" s="33" t="s">
        <v>62</v>
      </c>
      <c r="E17" s="32">
        <v>266.5</v>
      </c>
      <c r="F17" s="65"/>
      <c r="G17" s="65"/>
      <c r="H17" s="65"/>
      <c r="I17" s="65"/>
      <c r="J17" s="65"/>
      <c r="K17" s="65"/>
      <c r="L17" s="65"/>
      <c r="M17" s="65"/>
      <c r="N17" s="65"/>
      <c r="O17" s="65"/>
      <c r="P17" s="65"/>
      <c r="Q17" s="65"/>
      <c r="R17" s="65"/>
      <c r="S17" s="65"/>
      <c r="T17" s="65"/>
      <c r="U17" s="65"/>
      <c r="V17" s="65"/>
    </row>
    <row r="18" spans="2:22" ht="18">
      <c r="B18" s="32" t="s">
        <v>57</v>
      </c>
      <c r="C18" s="32">
        <v>100358</v>
      </c>
      <c r="D18" s="33" t="s">
        <v>60</v>
      </c>
      <c r="E18" s="32">
        <v>-139</v>
      </c>
      <c r="F18" s="65"/>
      <c r="G18" s="65"/>
      <c r="H18" s="65"/>
      <c r="I18" s="65"/>
      <c r="J18" s="65"/>
      <c r="K18" s="65"/>
      <c r="L18" s="65"/>
      <c r="M18" s="65"/>
      <c r="N18" s="65"/>
      <c r="O18" s="65"/>
      <c r="P18" s="65"/>
      <c r="Q18" s="65"/>
      <c r="R18" s="65"/>
      <c r="S18" s="65"/>
      <c r="T18" s="65"/>
      <c r="U18" s="65"/>
      <c r="V18" s="65"/>
    </row>
    <row r="19" spans="4:22" s="46" customFormat="1" ht="18">
      <c r="D19" s="47" t="s">
        <v>56</v>
      </c>
      <c r="E19" s="46">
        <f>SUM(E15:E18)</f>
        <v>377.5</v>
      </c>
      <c r="F19" s="65"/>
      <c r="G19" s="65"/>
      <c r="H19" s="65"/>
      <c r="I19" s="65"/>
      <c r="J19" s="65"/>
      <c r="K19" s="65"/>
      <c r="L19" s="65"/>
      <c r="M19" s="65"/>
      <c r="N19" s="65"/>
      <c r="O19" s="65"/>
      <c r="P19" s="65"/>
      <c r="Q19" s="65"/>
      <c r="R19" s="65"/>
      <c r="S19" s="65"/>
      <c r="T19" s="65"/>
      <c r="U19" s="65"/>
      <c r="V19" s="65"/>
    </row>
    <row r="20" spans="1:22" ht="18">
      <c r="A20" s="36">
        <v>42472</v>
      </c>
      <c r="B20" s="32" t="s">
        <v>57</v>
      </c>
      <c r="C20" s="32">
        <v>100379</v>
      </c>
      <c r="D20" s="33" t="s">
        <v>58</v>
      </c>
      <c r="E20" s="32">
        <v>-200</v>
      </c>
      <c r="F20" s="65"/>
      <c r="G20" s="65"/>
      <c r="H20" s="65"/>
      <c r="I20" s="65"/>
      <c r="J20" s="65"/>
      <c r="K20" s="65"/>
      <c r="L20" s="65"/>
      <c r="M20" s="65"/>
      <c r="N20" s="65"/>
      <c r="O20" s="65"/>
      <c r="P20" s="65"/>
      <c r="Q20" s="65"/>
      <c r="R20" s="65"/>
      <c r="S20" s="65"/>
      <c r="T20" s="65"/>
      <c r="U20" s="65"/>
      <c r="V20" s="65"/>
    </row>
    <row r="21" spans="4:22" ht="18">
      <c r="D21" s="33" t="s">
        <v>56</v>
      </c>
      <c r="E21" s="48">
        <v>177.5</v>
      </c>
      <c r="F21" s="65"/>
      <c r="G21" s="65"/>
      <c r="H21" s="65"/>
      <c r="I21" s="65"/>
      <c r="J21" s="65"/>
      <c r="K21" s="65"/>
      <c r="L21" s="65"/>
      <c r="M21" s="65"/>
      <c r="N21" s="65"/>
      <c r="O21" s="65"/>
      <c r="P21" s="65"/>
      <c r="Q21" s="65"/>
      <c r="R21" s="65"/>
      <c r="S21" s="65"/>
      <c r="T21" s="65"/>
      <c r="U21" s="65"/>
      <c r="V21" s="65"/>
    </row>
    <row r="22" spans="1:22" ht="18">
      <c r="A22" s="36">
        <v>42614</v>
      </c>
      <c r="D22" s="33" t="s">
        <v>62</v>
      </c>
      <c r="E22" s="32">
        <v>66.5</v>
      </c>
      <c r="F22" s="65"/>
      <c r="G22" s="65"/>
      <c r="H22" s="65"/>
      <c r="I22" s="65"/>
      <c r="J22" s="65"/>
      <c r="K22" s="65"/>
      <c r="L22" s="65"/>
      <c r="M22" s="65"/>
      <c r="N22" s="65"/>
      <c r="O22" s="65"/>
      <c r="P22" s="65"/>
      <c r="Q22" s="65"/>
      <c r="R22" s="65"/>
      <c r="S22" s="65"/>
      <c r="T22" s="65"/>
      <c r="U22" s="65"/>
      <c r="V22" s="65"/>
    </row>
    <row r="23" spans="2:22" ht="18">
      <c r="B23" s="32" t="s">
        <v>57</v>
      </c>
      <c r="D23" s="33" t="s">
        <v>60</v>
      </c>
      <c r="E23" s="32">
        <v>-39</v>
      </c>
      <c r="F23" s="65"/>
      <c r="G23" s="65"/>
      <c r="H23" s="65"/>
      <c r="I23" s="65"/>
      <c r="J23" s="65"/>
      <c r="K23" s="65"/>
      <c r="L23" s="65"/>
      <c r="M23" s="65"/>
      <c r="N23" s="65"/>
      <c r="O23" s="65"/>
      <c r="P23" s="65"/>
      <c r="Q23" s="65"/>
      <c r="R23" s="65"/>
      <c r="S23" s="65"/>
      <c r="T23" s="65"/>
      <c r="U23" s="65"/>
      <c r="V23" s="65"/>
    </row>
    <row r="24" spans="4:22" s="49" customFormat="1" ht="18">
      <c r="D24" s="50"/>
      <c r="E24" s="51">
        <f>SUM(E21:E23)</f>
        <v>205</v>
      </c>
      <c r="F24" s="65"/>
      <c r="G24" s="65"/>
      <c r="H24" s="65"/>
      <c r="I24" s="65"/>
      <c r="J24" s="65"/>
      <c r="K24" s="65"/>
      <c r="L24" s="65"/>
      <c r="M24" s="65"/>
      <c r="N24" s="65"/>
      <c r="O24" s="65"/>
      <c r="P24" s="65"/>
      <c r="Q24" s="65"/>
      <c r="R24" s="65"/>
      <c r="S24" s="65"/>
      <c r="T24" s="65"/>
      <c r="U24" s="65"/>
      <c r="V24" s="65"/>
    </row>
    <row r="25" spans="1:22" ht="18">
      <c r="A25" s="36">
        <v>42947</v>
      </c>
      <c r="B25" s="32" t="s">
        <v>63</v>
      </c>
      <c r="D25" s="33" t="s">
        <v>64</v>
      </c>
      <c r="E25" s="32">
        <v>-50</v>
      </c>
      <c r="F25" s="65"/>
      <c r="G25" s="65"/>
      <c r="H25" s="65"/>
      <c r="I25" s="65"/>
      <c r="J25" s="65"/>
      <c r="K25" s="65"/>
      <c r="L25" s="65"/>
      <c r="M25" s="65"/>
      <c r="N25" s="65"/>
      <c r="O25" s="65"/>
      <c r="P25" s="65"/>
      <c r="Q25" s="65"/>
      <c r="R25" s="65"/>
      <c r="S25" s="65"/>
      <c r="T25" s="65"/>
      <c r="U25" s="65"/>
      <c r="V25" s="65"/>
    </row>
    <row r="26" spans="5:22" ht="18">
      <c r="E26" s="48">
        <f>SUM(E24:E25)</f>
        <v>155</v>
      </c>
      <c r="F26" s="65"/>
      <c r="G26" s="65"/>
      <c r="H26" s="65"/>
      <c r="I26" s="65"/>
      <c r="J26" s="65"/>
      <c r="K26" s="65"/>
      <c r="L26" s="65"/>
      <c r="M26" s="65"/>
      <c r="N26" s="65"/>
      <c r="O26" s="65"/>
      <c r="P26" s="65"/>
      <c r="Q26" s="65"/>
      <c r="R26" s="65"/>
      <c r="S26" s="65"/>
      <c r="T26" s="65"/>
      <c r="U26" s="65"/>
      <c r="V26" s="65"/>
    </row>
    <row r="27" spans="1:22" ht="18">
      <c r="A27" s="36">
        <v>42948</v>
      </c>
      <c r="B27" s="32" t="s">
        <v>65</v>
      </c>
      <c r="D27" s="33" t="s">
        <v>62</v>
      </c>
      <c r="E27" s="32">
        <v>66.5</v>
      </c>
      <c r="F27" s="65"/>
      <c r="G27" s="65"/>
      <c r="H27" s="65"/>
      <c r="I27" s="65"/>
      <c r="J27" s="65"/>
      <c r="K27" s="65"/>
      <c r="L27" s="65"/>
      <c r="M27" s="65"/>
      <c r="N27" s="65"/>
      <c r="O27" s="65"/>
      <c r="P27" s="65"/>
      <c r="Q27" s="65"/>
      <c r="R27" s="65"/>
      <c r="S27" s="65"/>
      <c r="T27" s="65"/>
      <c r="U27" s="65"/>
      <c r="V27" s="65"/>
    </row>
    <row r="28" spans="5:22" ht="18">
      <c r="E28" s="48">
        <f>SUM(E26:E27)</f>
        <v>221.5</v>
      </c>
      <c r="F28" s="65"/>
      <c r="G28" s="65"/>
      <c r="H28" s="65"/>
      <c r="I28" s="65"/>
      <c r="J28" s="65"/>
      <c r="K28" s="65"/>
      <c r="L28" s="65"/>
      <c r="M28" s="65"/>
      <c r="N28" s="65"/>
      <c r="O28" s="65"/>
      <c r="P28" s="65"/>
      <c r="Q28" s="65"/>
      <c r="R28" s="65"/>
      <c r="S28" s="65"/>
      <c r="T28" s="65"/>
      <c r="U28" s="65"/>
      <c r="V28" s="65"/>
    </row>
    <row r="29" spans="1:22" ht="18">
      <c r="A29" s="36">
        <v>42989</v>
      </c>
      <c r="B29" s="32" t="s">
        <v>57</v>
      </c>
      <c r="C29" s="32">
        <v>100404</v>
      </c>
      <c r="D29" s="33" t="s">
        <v>66</v>
      </c>
      <c r="E29" s="32">
        <v>-39</v>
      </c>
      <c r="F29" s="65"/>
      <c r="G29" s="65"/>
      <c r="H29" s="65"/>
      <c r="I29" s="65"/>
      <c r="J29" s="65"/>
      <c r="K29" s="65"/>
      <c r="L29" s="65"/>
      <c r="M29" s="65"/>
      <c r="N29" s="65"/>
      <c r="O29" s="65"/>
      <c r="P29" s="65"/>
      <c r="Q29" s="65"/>
      <c r="R29" s="65"/>
      <c r="S29" s="65"/>
      <c r="T29" s="65"/>
      <c r="U29" s="65"/>
      <c r="V29" s="65"/>
    </row>
    <row r="30" spans="4:22" s="52" customFormat="1" ht="18">
      <c r="D30" s="53"/>
      <c r="E30" s="54">
        <f>SUM(E28:E29)</f>
        <v>182.5</v>
      </c>
      <c r="F30" s="65"/>
      <c r="G30" s="65"/>
      <c r="H30" s="65"/>
      <c r="I30" s="65"/>
      <c r="J30" s="65"/>
      <c r="K30" s="65"/>
      <c r="L30" s="65"/>
      <c r="M30" s="65"/>
      <c r="N30" s="65"/>
      <c r="O30" s="65"/>
      <c r="P30" s="65"/>
      <c r="Q30" s="65"/>
      <c r="R30" s="65"/>
      <c r="S30" s="65"/>
      <c r="T30" s="65"/>
      <c r="U30" s="65"/>
      <c r="V30" s="65"/>
    </row>
    <row r="31" spans="1:22" ht="18">
      <c r="A31" s="36">
        <v>43299</v>
      </c>
      <c r="B31" s="32" t="s">
        <v>65</v>
      </c>
      <c r="D31" s="33" t="s">
        <v>62</v>
      </c>
      <c r="E31" s="32">
        <v>66.5</v>
      </c>
      <c r="F31" s="65"/>
      <c r="G31" s="65"/>
      <c r="H31" s="65"/>
      <c r="I31" s="65"/>
      <c r="J31" s="65"/>
      <c r="K31" s="65"/>
      <c r="L31" s="65"/>
      <c r="M31" s="65"/>
      <c r="N31" s="65"/>
      <c r="O31" s="65"/>
      <c r="P31" s="65"/>
      <c r="Q31" s="65"/>
      <c r="R31" s="65"/>
      <c r="S31" s="65"/>
      <c r="T31" s="65"/>
      <c r="U31" s="65"/>
      <c r="V31" s="65"/>
    </row>
    <row r="32" spans="5:22" ht="18">
      <c r="E32" s="48">
        <v>249.5</v>
      </c>
      <c r="F32" s="65"/>
      <c r="G32" s="65"/>
      <c r="H32" s="65"/>
      <c r="I32" s="65"/>
      <c r="J32" s="65"/>
      <c r="K32" s="65"/>
      <c r="L32" s="65"/>
      <c r="M32" s="65"/>
      <c r="N32" s="65"/>
      <c r="O32" s="65"/>
      <c r="P32" s="65"/>
      <c r="Q32" s="65"/>
      <c r="R32" s="65"/>
      <c r="S32" s="65"/>
      <c r="T32" s="65"/>
      <c r="U32" s="65"/>
      <c r="V32" s="65"/>
    </row>
    <row r="33" spans="1:22" ht="18">
      <c r="A33" s="36">
        <v>43344</v>
      </c>
      <c r="B33" s="32" t="s">
        <v>57</v>
      </c>
      <c r="C33" s="32">
        <v>100410</v>
      </c>
      <c r="D33" s="33" t="s">
        <v>66</v>
      </c>
      <c r="E33" s="32">
        <v>-39</v>
      </c>
      <c r="F33" s="65"/>
      <c r="G33" s="65"/>
      <c r="H33" s="65"/>
      <c r="I33" s="65"/>
      <c r="J33" s="65"/>
      <c r="K33" s="65"/>
      <c r="L33" s="65"/>
      <c r="M33" s="65"/>
      <c r="N33" s="65"/>
      <c r="O33" s="65"/>
      <c r="P33" s="65"/>
      <c r="Q33" s="65"/>
      <c r="R33" s="65"/>
      <c r="S33" s="65"/>
      <c r="T33" s="65"/>
      <c r="U33" s="65"/>
      <c r="V33" s="65"/>
    </row>
    <row r="34" spans="4:22" s="55" customFormat="1" ht="18">
      <c r="D34" s="56"/>
      <c r="E34" s="57">
        <v>210.5</v>
      </c>
      <c r="F34" s="65"/>
      <c r="G34" s="65"/>
      <c r="H34" s="65"/>
      <c r="I34" s="65"/>
      <c r="J34" s="65"/>
      <c r="K34" s="65"/>
      <c r="L34" s="65"/>
      <c r="M34" s="65"/>
      <c r="N34" s="65"/>
      <c r="O34" s="65"/>
      <c r="P34" s="65"/>
      <c r="Q34" s="65"/>
      <c r="R34" s="65"/>
      <c r="S34" s="65"/>
      <c r="T34" s="65"/>
      <c r="U34" s="65"/>
      <c r="V34" s="65"/>
    </row>
    <row r="35" spans="1:22" ht="18">
      <c r="A35" s="36">
        <v>43693</v>
      </c>
      <c r="B35" s="32" t="s">
        <v>65</v>
      </c>
      <c r="D35" s="33" t="s">
        <v>62</v>
      </c>
      <c r="E35" s="32">
        <v>66.5</v>
      </c>
      <c r="F35" s="65"/>
      <c r="G35" s="65"/>
      <c r="H35" s="65"/>
      <c r="I35" s="65"/>
      <c r="J35" s="65"/>
      <c r="K35" s="65"/>
      <c r="L35" s="65"/>
      <c r="M35" s="65"/>
      <c r="N35" s="65"/>
      <c r="O35" s="65"/>
      <c r="P35" s="65"/>
      <c r="Q35" s="65"/>
      <c r="R35" s="65"/>
      <c r="S35" s="65"/>
      <c r="T35" s="65"/>
      <c r="U35" s="65"/>
      <c r="V35" s="65"/>
    </row>
    <row r="36" spans="1:22" ht="18">
      <c r="A36" s="36">
        <v>43801</v>
      </c>
      <c r="B36" s="32" t="s">
        <v>67</v>
      </c>
      <c r="D36" s="33" t="s">
        <v>66</v>
      </c>
      <c r="E36" s="32">
        <v>-39</v>
      </c>
      <c r="F36" s="65"/>
      <c r="G36" s="65"/>
      <c r="H36" s="65"/>
      <c r="I36" s="65"/>
      <c r="J36" s="65"/>
      <c r="K36" s="65"/>
      <c r="L36" s="65"/>
      <c r="M36" s="65"/>
      <c r="N36" s="65"/>
      <c r="O36" s="65"/>
      <c r="P36" s="65"/>
      <c r="Q36" s="65"/>
      <c r="R36" s="65"/>
      <c r="S36" s="65"/>
      <c r="T36" s="65"/>
      <c r="U36" s="65"/>
      <c r="V36" s="65"/>
    </row>
    <row r="37" spans="1:22" ht="18">
      <c r="A37" s="36"/>
      <c r="E37" s="48">
        <f>SUM(E34:E36)</f>
        <v>238</v>
      </c>
      <c r="F37" s="65"/>
      <c r="G37" s="65"/>
      <c r="H37" s="65"/>
      <c r="I37" s="65"/>
      <c r="J37" s="65"/>
      <c r="K37" s="65"/>
      <c r="L37" s="65"/>
      <c r="M37" s="65"/>
      <c r="N37" s="65"/>
      <c r="O37" s="65"/>
      <c r="P37" s="65"/>
      <c r="Q37" s="65"/>
      <c r="R37" s="65"/>
      <c r="S37" s="65"/>
      <c r="T37" s="65"/>
      <c r="U37" s="65"/>
      <c r="V37" s="65"/>
    </row>
    <row r="38" spans="1:22" ht="18">
      <c r="A38" s="36">
        <v>44081</v>
      </c>
      <c r="B38" s="32" t="s">
        <v>65</v>
      </c>
      <c r="D38" s="33" t="s">
        <v>62</v>
      </c>
      <c r="E38" s="48">
        <v>106.5</v>
      </c>
      <c r="F38" s="65"/>
      <c r="G38" s="65"/>
      <c r="H38" s="65"/>
      <c r="I38" s="65"/>
      <c r="J38" s="65"/>
      <c r="K38" s="65"/>
      <c r="L38" s="65"/>
      <c r="M38" s="65"/>
      <c r="N38" s="65"/>
      <c r="O38" s="65"/>
      <c r="P38" s="65"/>
      <c r="Q38" s="65"/>
      <c r="R38" s="65"/>
      <c r="S38" s="65"/>
      <c r="T38" s="65"/>
      <c r="U38" s="65"/>
      <c r="V38" s="65"/>
    </row>
    <row r="39" spans="1:22" ht="18">
      <c r="A39" s="36">
        <v>44421</v>
      </c>
      <c r="B39" s="32" t="s">
        <v>65</v>
      </c>
      <c r="D39" s="33" t="s">
        <v>62</v>
      </c>
      <c r="E39" s="48">
        <v>106.5</v>
      </c>
      <c r="F39" s="65"/>
      <c r="G39" s="65"/>
      <c r="H39" s="65"/>
      <c r="I39" s="65"/>
      <c r="J39" s="65"/>
      <c r="K39" s="65"/>
      <c r="L39" s="65"/>
      <c r="M39" s="65"/>
      <c r="N39" s="65"/>
      <c r="O39" s="65"/>
      <c r="P39" s="65"/>
      <c r="Q39" s="65"/>
      <c r="R39" s="65"/>
      <c r="S39" s="65"/>
      <c r="T39" s="65"/>
      <c r="U39" s="65"/>
      <c r="V39" s="65"/>
    </row>
    <row r="40" spans="1:22" ht="18">
      <c r="A40" s="36">
        <v>44445</v>
      </c>
      <c r="B40" s="32" t="s">
        <v>164</v>
      </c>
      <c r="D40" s="33" t="s">
        <v>165</v>
      </c>
      <c r="E40" s="48">
        <v>-78</v>
      </c>
      <c r="F40" s="65" t="s">
        <v>303</v>
      </c>
      <c r="G40" s="65"/>
      <c r="H40" s="65"/>
      <c r="I40" s="65"/>
      <c r="J40" s="65"/>
      <c r="K40" s="65"/>
      <c r="L40" s="65"/>
      <c r="M40" s="65"/>
      <c r="N40" s="65"/>
      <c r="O40" s="65"/>
      <c r="P40" s="65"/>
      <c r="Q40" s="65"/>
      <c r="R40" s="65"/>
      <c r="S40" s="65"/>
      <c r="T40" s="65"/>
      <c r="U40" s="65"/>
      <c r="V40" s="65"/>
    </row>
    <row r="41" spans="5:22" ht="18">
      <c r="E41" s="48">
        <f>SUM(E37:E40)</f>
        <v>373</v>
      </c>
      <c r="F41" s="65"/>
      <c r="G41" s="65"/>
      <c r="H41" s="65"/>
      <c r="I41" s="65"/>
      <c r="J41" s="65"/>
      <c r="K41" s="65"/>
      <c r="L41" s="65"/>
      <c r="M41" s="65"/>
      <c r="N41" s="65"/>
      <c r="O41" s="65"/>
      <c r="P41" s="65"/>
      <c r="Q41" s="65"/>
      <c r="R41" s="65"/>
      <c r="S41" s="65"/>
      <c r="T41" s="65"/>
      <c r="U41" s="65"/>
      <c r="V41" s="65"/>
    </row>
    <row r="42" spans="5:22" ht="18">
      <c r="E42" s="48"/>
      <c r="F42" s="65"/>
      <c r="G42" s="65"/>
      <c r="H42" s="65"/>
      <c r="I42" s="65"/>
      <c r="J42" s="65"/>
      <c r="K42" s="65"/>
      <c r="L42" s="65"/>
      <c r="M42" s="65"/>
      <c r="N42" s="65"/>
      <c r="O42" s="65"/>
      <c r="P42" s="65"/>
      <c r="Q42" s="65"/>
      <c r="R42" s="65"/>
      <c r="S42" s="65"/>
      <c r="T42" s="65"/>
      <c r="U42" s="65"/>
      <c r="V42" s="65"/>
    </row>
    <row r="43" spans="6:22" ht="18">
      <c r="F43" s="65"/>
      <c r="G43" s="65"/>
      <c r="H43" s="65"/>
      <c r="I43" s="65"/>
      <c r="J43" s="65"/>
      <c r="K43" s="65"/>
      <c r="L43" s="65"/>
      <c r="M43" s="65"/>
      <c r="N43" s="65"/>
      <c r="O43" s="65"/>
      <c r="P43" s="65"/>
      <c r="Q43" s="65"/>
      <c r="R43" s="65"/>
      <c r="S43" s="65"/>
      <c r="T43" s="65"/>
      <c r="U43" s="65"/>
      <c r="V43" s="65"/>
    </row>
  </sheetData>
  <sheetProtection selectLockedCells="1" selectUnlockedCells="1"/>
  <printOptions gridLines="1" horizontalCentered="1" verticalCentered="1"/>
  <pageMargins left="0.7479166666666667" right="0.7479166666666667" top="0.9840277777777777" bottom="0.9840277777777777" header="0.5118055555555555" footer="0.5118055555555555"/>
  <pageSetup fitToHeight="1" fitToWidth="1" horizontalDpi="300" verticalDpi="300" orientation="landscape" paperSize="9" scale="62" r:id="rId1"/>
  <headerFooter alignWithMargins="0">
    <oddHeader>&amp;CAYLETTS CHARITY ACCOUNT MOVEMENTS</oddHeader>
  </headerFooter>
</worksheet>
</file>

<file path=xl/worksheets/sheet7.xml><?xml version="1.0" encoding="utf-8"?>
<worksheet xmlns="http://schemas.openxmlformats.org/spreadsheetml/2006/main" xmlns:r="http://schemas.openxmlformats.org/officeDocument/2006/relationships">
  <sheetPr>
    <tabColor indexed="37"/>
    <pageSetUpPr fitToPage="1"/>
  </sheetPr>
  <dimension ref="A1:Z284"/>
  <sheetViews>
    <sheetView workbookViewId="0" topLeftCell="A1">
      <selection activeCell="L12" sqref="L12"/>
    </sheetView>
  </sheetViews>
  <sheetFormatPr defaultColWidth="9.140625" defaultRowHeight="12.75"/>
  <cols>
    <col min="1" max="1" width="11.28125" style="295" customWidth="1"/>
    <col min="2" max="2" width="20.28125" style="327" bestFit="1" customWidth="1"/>
    <col min="3" max="3" width="16.57421875" style="327" customWidth="1"/>
    <col min="4" max="4" width="22.00390625" style="327" customWidth="1"/>
    <col min="5" max="5" width="30.7109375" style="327" customWidth="1"/>
    <col min="6" max="6" width="16.7109375" style="327" bestFit="1" customWidth="1"/>
    <col min="7" max="7" width="17.00390625" style="328" customWidth="1"/>
    <col min="8" max="8" width="20.7109375" style="328" bestFit="1" customWidth="1"/>
    <col min="9" max="11" width="9.140625" style="295" customWidth="1"/>
    <col min="12" max="12" width="13.140625" style="295" customWidth="1"/>
    <col min="13" max="13" width="19.57421875" style="295" customWidth="1"/>
    <col min="14" max="16384" width="9.140625" style="295" customWidth="1"/>
  </cols>
  <sheetData>
    <row r="1" spans="1:8" s="249" customFormat="1" ht="13.5" thickBot="1">
      <c r="A1" s="245"/>
      <c r="B1" s="246">
        <v>44287</v>
      </c>
      <c r="C1" s="247"/>
      <c r="D1" s="247"/>
      <c r="E1" s="247"/>
      <c r="F1" s="247"/>
      <c r="G1" s="248"/>
      <c r="H1" s="248"/>
    </row>
    <row r="2" spans="1:8" s="252" customFormat="1" ht="13.5" thickBot="1">
      <c r="A2" s="98" t="s">
        <v>74</v>
      </c>
      <c r="B2" s="250" t="s">
        <v>0</v>
      </c>
      <c r="C2" s="250" t="s">
        <v>1</v>
      </c>
      <c r="D2" s="250" t="s">
        <v>2</v>
      </c>
      <c r="E2" s="250" t="s">
        <v>3</v>
      </c>
      <c r="F2" s="250" t="s">
        <v>69</v>
      </c>
      <c r="G2" s="251" t="s">
        <v>20</v>
      </c>
      <c r="H2" s="251" t="s">
        <v>70</v>
      </c>
    </row>
    <row r="3" spans="1:8" s="252" customFormat="1" ht="15.75" thickBot="1">
      <c r="A3" s="253" t="s">
        <v>83</v>
      </c>
      <c r="B3" s="254">
        <v>44298</v>
      </c>
      <c r="C3" s="255" t="s">
        <v>85</v>
      </c>
      <c r="D3" s="256" t="s">
        <v>86</v>
      </c>
      <c r="E3" s="256" t="s">
        <v>87</v>
      </c>
      <c r="F3" s="257">
        <v>98.6</v>
      </c>
      <c r="G3" s="258">
        <v>0</v>
      </c>
      <c r="H3" s="257">
        <v>98.6</v>
      </c>
    </row>
    <row r="4" spans="1:8" s="252" customFormat="1" ht="15.75" thickBot="1">
      <c r="A4" s="253" t="s">
        <v>88</v>
      </c>
      <c r="B4" s="254">
        <v>44298</v>
      </c>
      <c r="C4" s="255" t="s">
        <v>85</v>
      </c>
      <c r="D4" s="256" t="s">
        <v>89</v>
      </c>
      <c r="E4" s="256" t="s">
        <v>90</v>
      </c>
      <c r="F4" s="257">
        <v>244.95</v>
      </c>
      <c r="G4" s="258">
        <v>0</v>
      </c>
      <c r="H4" s="257">
        <v>244.95</v>
      </c>
    </row>
    <row r="5" spans="1:8" s="252" customFormat="1" ht="15.75" thickBot="1">
      <c r="A5" s="253" t="s">
        <v>91</v>
      </c>
      <c r="B5" s="254">
        <v>44298</v>
      </c>
      <c r="C5" s="255" t="s">
        <v>85</v>
      </c>
      <c r="D5" s="146" t="s">
        <v>89</v>
      </c>
      <c r="E5" s="256" t="s">
        <v>92</v>
      </c>
      <c r="F5" s="257">
        <v>36.82</v>
      </c>
      <c r="G5" s="259">
        <v>0</v>
      </c>
      <c r="H5" s="257">
        <v>36.82</v>
      </c>
    </row>
    <row r="6" spans="1:8" s="252" customFormat="1" ht="15.75" thickBot="1">
      <c r="A6" s="253" t="s">
        <v>93</v>
      </c>
      <c r="B6" s="254">
        <v>44298</v>
      </c>
      <c r="C6" s="255" t="s">
        <v>85</v>
      </c>
      <c r="D6" s="256" t="s">
        <v>89</v>
      </c>
      <c r="E6" s="256" t="s">
        <v>94</v>
      </c>
      <c r="F6" s="257">
        <v>4.79</v>
      </c>
      <c r="G6" s="259">
        <v>0.79</v>
      </c>
      <c r="H6" s="257">
        <v>4.79</v>
      </c>
    </row>
    <row r="7" spans="1:8" s="266" customFormat="1" ht="15">
      <c r="A7" s="260"/>
      <c r="B7" s="261"/>
      <c r="C7" s="262"/>
      <c r="D7" s="263"/>
      <c r="E7" s="263" t="s">
        <v>95</v>
      </c>
      <c r="F7" s="264">
        <v>-0.11</v>
      </c>
      <c r="G7" s="265">
        <v>0</v>
      </c>
      <c r="H7" s="264">
        <v>-0.11</v>
      </c>
    </row>
    <row r="8" spans="1:8" s="266" customFormat="1" ht="15.75" thickBot="1">
      <c r="A8" s="267"/>
      <c r="B8" s="268"/>
      <c r="C8" s="269"/>
      <c r="D8" s="269"/>
      <c r="E8" s="269"/>
      <c r="F8" s="270">
        <f>SUM(F3:F7)</f>
        <v>385.04999999999995</v>
      </c>
      <c r="G8" s="271">
        <f>SUM(G3:G7)</f>
        <v>0.79</v>
      </c>
      <c r="H8" s="271">
        <f>SUM(H3:H7)</f>
        <v>385.04999999999995</v>
      </c>
    </row>
    <row r="9" spans="1:8" s="266" customFormat="1" ht="15.75" thickBot="1">
      <c r="A9" s="272"/>
      <c r="B9" s="273">
        <v>44317</v>
      </c>
      <c r="C9" s="274"/>
      <c r="D9" s="274"/>
      <c r="E9" s="274"/>
      <c r="F9" s="275"/>
      <c r="G9" s="276"/>
      <c r="H9" s="276"/>
    </row>
    <row r="10" spans="1:8" s="266" customFormat="1" ht="13.5" thickBot="1">
      <c r="A10" s="105" t="s">
        <v>74</v>
      </c>
      <c r="B10" s="277" t="s">
        <v>0</v>
      </c>
      <c r="C10" s="277" t="s">
        <v>1</v>
      </c>
      <c r="D10" s="277" t="s">
        <v>2</v>
      </c>
      <c r="E10" s="277" t="s">
        <v>3</v>
      </c>
      <c r="F10" s="277" t="s">
        <v>69</v>
      </c>
      <c r="G10" s="278" t="s">
        <v>20</v>
      </c>
      <c r="H10" s="278" t="s">
        <v>70</v>
      </c>
    </row>
    <row r="11" spans="1:8" s="266" customFormat="1" ht="15.75" thickBot="1">
      <c r="A11" s="279" t="s">
        <v>96</v>
      </c>
      <c r="B11" s="280">
        <v>44340</v>
      </c>
      <c r="C11" s="281" t="s">
        <v>85</v>
      </c>
      <c r="D11" s="282" t="s">
        <v>89</v>
      </c>
      <c r="E11" s="282" t="s">
        <v>90</v>
      </c>
      <c r="F11" s="283">
        <v>262.05</v>
      </c>
      <c r="G11" s="276">
        <v>0</v>
      </c>
      <c r="H11" s="276">
        <v>262.05</v>
      </c>
    </row>
    <row r="12" spans="1:8" s="266" customFormat="1" ht="15.75" thickBot="1">
      <c r="A12" s="279" t="s">
        <v>97</v>
      </c>
      <c r="B12" s="280">
        <v>44340</v>
      </c>
      <c r="C12" s="281" t="s">
        <v>85</v>
      </c>
      <c r="D12" s="284" t="s">
        <v>89</v>
      </c>
      <c r="E12" s="282" t="s">
        <v>92</v>
      </c>
      <c r="F12" s="283">
        <v>63.23</v>
      </c>
      <c r="G12" s="276">
        <v>0</v>
      </c>
      <c r="H12" s="276">
        <v>63.23</v>
      </c>
    </row>
    <row r="13" spans="1:8" s="266" customFormat="1" ht="15.75" thickBot="1">
      <c r="A13" s="279" t="s">
        <v>98</v>
      </c>
      <c r="B13" s="280">
        <v>44340</v>
      </c>
      <c r="C13" s="281" t="s">
        <v>85</v>
      </c>
      <c r="D13" s="282" t="s">
        <v>102</v>
      </c>
      <c r="E13" s="282" t="s">
        <v>103</v>
      </c>
      <c r="F13" s="283">
        <v>4.2</v>
      </c>
      <c r="G13" s="276">
        <v>0</v>
      </c>
      <c r="H13" s="276">
        <v>4.2</v>
      </c>
    </row>
    <row r="14" spans="1:8" s="285" customFormat="1" ht="15.75" thickBot="1">
      <c r="A14" s="279" t="s">
        <v>99</v>
      </c>
      <c r="B14" s="280">
        <v>44340</v>
      </c>
      <c r="C14" s="281" t="s">
        <v>85</v>
      </c>
      <c r="D14" s="281" t="s">
        <v>89</v>
      </c>
      <c r="E14" s="284" t="s">
        <v>104</v>
      </c>
      <c r="F14" s="283">
        <v>4</v>
      </c>
      <c r="G14" s="276">
        <v>0.79</v>
      </c>
      <c r="H14" s="276">
        <v>4.79</v>
      </c>
    </row>
    <row r="15" spans="1:8" s="285" customFormat="1" ht="15.75" thickBot="1">
      <c r="A15" s="279" t="s">
        <v>100</v>
      </c>
      <c r="B15" s="280">
        <v>44340</v>
      </c>
      <c r="C15" s="286" t="s">
        <v>85</v>
      </c>
      <c r="D15" s="284" t="s">
        <v>105</v>
      </c>
      <c r="E15" s="284" t="s">
        <v>106</v>
      </c>
      <c r="F15" s="283">
        <v>40</v>
      </c>
      <c r="G15" s="276">
        <v>0</v>
      </c>
      <c r="H15" s="276">
        <v>40</v>
      </c>
    </row>
    <row r="16" spans="1:8" s="285" customFormat="1" ht="15.75" thickBot="1">
      <c r="A16" s="279" t="s">
        <v>101</v>
      </c>
      <c r="B16" s="280">
        <v>44340</v>
      </c>
      <c r="C16" s="286" t="s">
        <v>85</v>
      </c>
      <c r="D16" s="284" t="s">
        <v>107</v>
      </c>
      <c r="E16" s="284" t="s">
        <v>108</v>
      </c>
      <c r="F16" s="283">
        <v>24.75</v>
      </c>
      <c r="G16" s="276">
        <v>0</v>
      </c>
      <c r="H16" s="276">
        <v>24.75</v>
      </c>
    </row>
    <row r="17" spans="1:8" s="285" customFormat="1" ht="15.75" thickBot="1">
      <c r="A17" s="287"/>
      <c r="B17" s="288"/>
      <c r="C17" s="288"/>
      <c r="D17" s="288"/>
      <c r="E17" s="288"/>
      <c r="F17" s="289">
        <f>SUM(F11:F16)</f>
        <v>398.23</v>
      </c>
      <c r="G17" s="290">
        <f>SUM(G11:G16)</f>
        <v>0.79</v>
      </c>
      <c r="H17" s="290">
        <f>SUM(H11:H16)</f>
        <v>399.02000000000004</v>
      </c>
    </row>
    <row r="18" spans="1:8" s="285" customFormat="1" ht="15.75" thickBot="1">
      <c r="A18" s="291"/>
      <c r="B18" s="292">
        <v>44348</v>
      </c>
      <c r="C18" s="293"/>
      <c r="D18" s="293"/>
      <c r="E18" s="293"/>
      <c r="F18" s="294"/>
      <c r="G18" s="259"/>
      <c r="H18" s="259"/>
    </row>
    <row r="19" spans="1:8" ht="13.5" thickBot="1">
      <c r="A19" s="98" t="s">
        <v>74</v>
      </c>
      <c r="B19" s="250" t="s">
        <v>0</v>
      </c>
      <c r="C19" s="250" t="s">
        <v>1</v>
      </c>
      <c r="D19" s="250" t="s">
        <v>2</v>
      </c>
      <c r="E19" s="250" t="s">
        <v>3</v>
      </c>
      <c r="F19" s="250" t="s">
        <v>69</v>
      </c>
      <c r="G19" s="251" t="s">
        <v>20</v>
      </c>
      <c r="H19" s="251" t="s">
        <v>70</v>
      </c>
    </row>
    <row r="20" spans="1:8" s="300" customFormat="1" ht="15.75" thickBot="1">
      <c r="A20" s="293" t="s">
        <v>124</v>
      </c>
      <c r="B20" s="296">
        <v>44361</v>
      </c>
      <c r="C20" s="297" t="s">
        <v>85</v>
      </c>
      <c r="D20" s="298" t="s">
        <v>89</v>
      </c>
      <c r="E20" s="298" t="s">
        <v>90</v>
      </c>
      <c r="F20" s="299">
        <v>238.5</v>
      </c>
      <c r="G20" s="259"/>
      <c r="H20" s="259">
        <v>238.5</v>
      </c>
    </row>
    <row r="21" spans="1:8" s="300" customFormat="1" ht="19.5" customHeight="1" thickBot="1">
      <c r="A21" s="293" t="s">
        <v>125</v>
      </c>
      <c r="B21" s="296">
        <v>44361</v>
      </c>
      <c r="C21" s="297" t="s">
        <v>85</v>
      </c>
      <c r="D21" s="301" t="s">
        <v>89</v>
      </c>
      <c r="E21" s="298" t="s">
        <v>92</v>
      </c>
      <c r="F21" s="299">
        <v>31.82</v>
      </c>
      <c r="G21" s="259"/>
      <c r="H21" s="259">
        <v>31.82</v>
      </c>
    </row>
    <row r="22" spans="1:8" s="245" customFormat="1" ht="15.75" thickBot="1">
      <c r="A22" s="293" t="s">
        <v>128</v>
      </c>
      <c r="B22" s="296">
        <v>44361</v>
      </c>
      <c r="C22" s="297" t="s">
        <v>85</v>
      </c>
      <c r="D22" s="298" t="s">
        <v>102</v>
      </c>
      <c r="E22" s="298" t="s">
        <v>131</v>
      </c>
      <c r="F22" s="299">
        <v>4.2</v>
      </c>
      <c r="G22" s="259"/>
      <c r="H22" s="259">
        <v>-4.2</v>
      </c>
    </row>
    <row r="23" spans="1:26" s="247" customFormat="1" ht="15.75" thickBot="1">
      <c r="A23" s="293" t="s">
        <v>129</v>
      </c>
      <c r="B23" s="296">
        <v>44361</v>
      </c>
      <c r="C23" s="297" t="s">
        <v>85</v>
      </c>
      <c r="D23" s="297" t="s">
        <v>89</v>
      </c>
      <c r="E23" s="301" t="s">
        <v>104</v>
      </c>
      <c r="F23" s="299">
        <v>4</v>
      </c>
      <c r="G23" s="259">
        <v>0.79</v>
      </c>
      <c r="H23" s="259">
        <v>4.79</v>
      </c>
      <c r="I23" s="302"/>
      <c r="J23" s="302"/>
      <c r="K23" s="302"/>
      <c r="L23" s="302"/>
      <c r="M23" s="302"/>
      <c r="N23" s="302"/>
      <c r="O23" s="302"/>
      <c r="P23" s="302"/>
      <c r="Q23" s="302"/>
      <c r="R23" s="302"/>
      <c r="S23" s="302"/>
      <c r="T23" s="302"/>
      <c r="U23" s="302"/>
      <c r="V23" s="302"/>
      <c r="W23" s="302"/>
      <c r="Z23" s="303"/>
    </row>
    <row r="24" spans="1:26" s="247" customFormat="1" ht="15.75" thickBot="1">
      <c r="A24" s="293" t="s">
        <v>130</v>
      </c>
      <c r="B24" s="296">
        <v>44361</v>
      </c>
      <c r="C24" s="304" t="s">
        <v>85</v>
      </c>
      <c r="D24" s="301" t="s">
        <v>126</v>
      </c>
      <c r="E24" s="301" t="s">
        <v>127</v>
      </c>
      <c r="F24" s="299">
        <v>135</v>
      </c>
      <c r="G24" s="259">
        <v>27</v>
      </c>
      <c r="H24" s="259">
        <v>162</v>
      </c>
      <c r="I24" s="302"/>
      <c r="J24" s="302"/>
      <c r="K24" s="302"/>
      <c r="L24" s="302"/>
      <c r="M24" s="302"/>
      <c r="N24" s="302"/>
      <c r="O24" s="302"/>
      <c r="P24" s="302"/>
      <c r="Q24" s="302"/>
      <c r="R24" s="302"/>
      <c r="S24" s="302"/>
      <c r="T24" s="302"/>
      <c r="U24" s="302"/>
      <c r="V24" s="302"/>
      <c r="W24" s="302"/>
      <c r="Z24" s="303"/>
    </row>
    <row r="25" spans="1:26" s="247" customFormat="1" ht="15.75" thickBot="1">
      <c r="A25" s="305"/>
      <c r="B25" s="98"/>
      <c r="C25" s="98"/>
      <c r="D25" s="98"/>
      <c r="E25" s="98"/>
      <c r="F25" s="294">
        <f>SUM(F20:F24)</f>
        <v>413.52</v>
      </c>
      <c r="G25" s="259">
        <f>SUM(G20:G24)</f>
        <v>27.79</v>
      </c>
      <c r="H25" s="259">
        <f>SUM(H20:H24)</f>
        <v>432.91</v>
      </c>
      <c r="I25" s="302"/>
      <c r="J25" s="302"/>
      <c r="K25" s="302"/>
      <c r="L25" s="302"/>
      <c r="M25" s="302"/>
      <c r="N25" s="302"/>
      <c r="O25" s="302"/>
      <c r="P25" s="302"/>
      <c r="Q25" s="302"/>
      <c r="R25" s="302"/>
      <c r="S25" s="302"/>
      <c r="T25" s="302"/>
      <c r="U25" s="302"/>
      <c r="V25" s="302"/>
      <c r="W25" s="302"/>
      <c r="Z25" s="303"/>
    </row>
    <row r="26" spans="2:8" s="245" customFormat="1" ht="12.75">
      <c r="B26" s="247"/>
      <c r="C26" s="247"/>
      <c r="D26" s="247"/>
      <c r="E26" s="247"/>
      <c r="F26" s="247"/>
      <c r="G26" s="248"/>
      <c r="H26" s="248"/>
    </row>
    <row r="27" spans="2:8" s="245" customFormat="1" ht="13.5" thickBot="1">
      <c r="B27" s="247"/>
      <c r="C27" s="247"/>
      <c r="D27" s="247"/>
      <c r="E27" s="247"/>
      <c r="F27" s="247"/>
      <c r="G27" s="248"/>
      <c r="H27" s="248"/>
    </row>
    <row r="28" spans="1:8" s="245" customFormat="1" ht="15.75" thickBot="1">
      <c r="A28" s="291"/>
      <c r="B28" s="292">
        <v>44378</v>
      </c>
      <c r="C28" s="293"/>
      <c r="D28" s="293"/>
      <c r="E28" s="293"/>
      <c r="F28" s="294"/>
      <c r="G28" s="259"/>
      <c r="H28" s="259"/>
    </row>
    <row r="29" spans="1:8" s="245" customFormat="1" ht="13.5" thickBot="1">
      <c r="A29" s="98" t="s">
        <v>74</v>
      </c>
      <c r="B29" s="250" t="s">
        <v>0</v>
      </c>
      <c r="C29" s="250" t="s">
        <v>1</v>
      </c>
      <c r="D29" s="250" t="s">
        <v>2</v>
      </c>
      <c r="E29" s="250" t="s">
        <v>3</v>
      </c>
      <c r="F29" s="250" t="s">
        <v>69</v>
      </c>
      <c r="G29" s="251" t="s">
        <v>20</v>
      </c>
      <c r="H29" s="251" t="s">
        <v>70</v>
      </c>
    </row>
    <row r="30" spans="1:8" s="245" customFormat="1" ht="15.75" thickBot="1">
      <c r="A30" s="143" t="s">
        <v>132</v>
      </c>
      <c r="B30" s="144">
        <v>44382</v>
      </c>
      <c r="C30" s="145" t="s">
        <v>85</v>
      </c>
      <c r="D30" s="146" t="s">
        <v>89</v>
      </c>
      <c r="E30" s="146" t="s">
        <v>138</v>
      </c>
      <c r="F30" s="147">
        <v>268.28</v>
      </c>
      <c r="G30" s="259"/>
      <c r="H30" s="259">
        <v>268.28</v>
      </c>
    </row>
    <row r="31" spans="1:8" s="245" customFormat="1" ht="15.75" thickBot="1">
      <c r="A31" s="143" t="s">
        <v>133</v>
      </c>
      <c r="B31" s="144">
        <v>44382</v>
      </c>
      <c r="C31" s="145" t="s">
        <v>85</v>
      </c>
      <c r="D31" s="146" t="s">
        <v>89</v>
      </c>
      <c r="E31" s="146" t="s">
        <v>139</v>
      </c>
      <c r="F31" s="147">
        <v>41.82</v>
      </c>
      <c r="G31" s="259"/>
      <c r="H31" s="259">
        <v>41.82</v>
      </c>
    </row>
    <row r="32" spans="1:8" s="245" customFormat="1" ht="15.75" thickBot="1">
      <c r="A32" s="143" t="s">
        <v>134</v>
      </c>
      <c r="B32" s="144">
        <v>44382</v>
      </c>
      <c r="C32" s="145" t="s">
        <v>85</v>
      </c>
      <c r="D32" s="146" t="s">
        <v>102</v>
      </c>
      <c r="E32" s="146" t="s">
        <v>137</v>
      </c>
      <c r="F32" s="147">
        <v>5</v>
      </c>
      <c r="G32" s="259"/>
      <c r="H32" s="259">
        <v>5</v>
      </c>
    </row>
    <row r="33" spans="1:8" s="245" customFormat="1" ht="15.75" thickBot="1">
      <c r="A33" s="143" t="s">
        <v>135</v>
      </c>
      <c r="B33" s="144">
        <v>44382</v>
      </c>
      <c r="C33" s="145" t="s">
        <v>85</v>
      </c>
      <c r="D33" s="145" t="s">
        <v>89</v>
      </c>
      <c r="E33" s="146" t="s">
        <v>140</v>
      </c>
      <c r="F33" s="147">
        <v>4</v>
      </c>
      <c r="G33" s="259">
        <v>0.79</v>
      </c>
      <c r="H33" s="259">
        <v>4.79</v>
      </c>
    </row>
    <row r="34" spans="1:13" s="245" customFormat="1" ht="45.75" thickBot="1">
      <c r="A34" s="143" t="s">
        <v>136</v>
      </c>
      <c r="B34" s="144">
        <v>44382</v>
      </c>
      <c r="C34" s="145" t="s">
        <v>85</v>
      </c>
      <c r="D34" s="146" t="s">
        <v>143</v>
      </c>
      <c r="E34" s="146" t="s">
        <v>144</v>
      </c>
      <c r="F34" s="147">
        <v>129</v>
      </c>
      <c r="G34" s="259">
        <v>0</v>
      </c>
      <c r="H34" s="259">
        <v>129</v>
      </c>
      <c r="M34" s="306"/>
    </row>
    <row r="35" spans="1:8" s="245" customFormat="1" ht="15.75" thickBot="1">
      <c r="A35" s="291"/>
      <c r="B35" s="293"/>
      <c r="C35" s="293"/>
      <c r="D35" s="293"/>
      <c r="E35" s="293"/>
      <c r="F35" s="294">
        <f>SUM(F30:F34)</f>
        <v>448.09999999999997</v>
      </c>
      <c r="G35" s="259">
        <f>SUM(G30:G34)</f>
        <v>0.79</v>
      </c>
      <c r="H35" s="259">
        <f>SUM(H30:H34)</f>
        <v>448.89</v>
      </c>
    </row>
    <row r="36" spans="1:8" s="245" customFormat="1" ht="15">
      <c r="A36" s="240"/>
      <c r="B36" s="307"/>
      <c r="C36" s="307"/>
      <c r="D36" s="307"/>
      <c r="E36" s="307"/>
      <c r="F36" s="308"/>
      <c r="G36" s="309"/>
      <c r="H36" s="309"/>
    </row>
    <row r="37" spans="1:8" s="245" customFormat="1" ht="15.75" thickBot="1">
      <c r="A37" s="310"/>
      <c r="B37" s="311">
        <v>44409</v>
      </c>
      <c r="C37" s="199" t="s">
        <v>153</v>
      </c>
      <c r="D37" s="199"/>
      <c r="E37" s="199"/>
      <c r="F37" s="312"/>
      <c r="G37" s="265"/>
      <c r="H37" s="265"/>
    </row>
    <row r="38" spans="1:8" s="245" customFormat="1" ht="13.5" thickBot="1">
      <c r="A38" s="98" t="s">
        <v>74</v>
      </c>
      <c r="B38" s="250" t="s">
        <v>0</v>
      </c>
      <c r="C38" s="250" t="s">
        <v>1</v>
      </c>
      <c r="D38" s="250" t="s">
        <v>2</v>
      </c>
      <c r="E38" s="250" t="s">
        <v>3</v>
      </c>
      <c r="F38" s="250" t="s">
        <v>69</v>
      </c>
      <c r="G38" s="251" t="s">
        <v>20</v>
      </c>
      <c r="H38" s="251" t="s">
        <v>70</v>
      </c>
    </row>
    <row r="39" spans="1:9" s="245" customFormat="1" ht="16.5" thickBot="1">
      <c r="A39" s="143" t="s">
        <v>147</v>
      </c>
      <c r="B39" s="144"/>
      <c r="C39" s="145" t="s">
        <v>85</v>
      </c>
      <c r="D39" s="146" t="s">
        <v>89</v>
      </c>
      <c r="E39" s="146" t="s">
        <v>150</v>
      </c>
      <c r="F39" s="147">
        <v>311.83</v>
      </c>
      <c r="G39" s="313"/>
      <c r="H39" s="313">
        <v>311.83</v>
      </c>
      <c r="I39" s="314"/>
    </row>
    <row r="40" spans="1:9" s="245" customFormat="1" ht="16.5" thickBot="1">
      <c r="A40" s="143" t="s">
        <v>148</v>
      </c>
      <c r="B40" s="144"/>
      <c r="C40" s="145" t="s">
        <v>85</v>
      </c>
      <c r="D40" s="146" t="s">
        <v>89</v>
      </c>
      <c r="E40" s="146" t="s">
        <v>151</v>
      </c>
      <c r="F40" s="147">
        <v>36.82</v>
      </c>
      <c r="G40" s="313"/>
      <c r="H40" s="313">
        <v>36.82</v>
      </c>
      <c r="I40" s="314"/>
    </row>
    <row r="41" spans="1:9" s="245" customFormat="1" ht="16.5" thickBot="1">
      <c r="A41" s="143" t="s">
        <v>149</v>
      </c>
      <c r="B41" s="144"/>
      <c r="C41" s="145" t="s">
        <v>85</v>
      </c>
      <c r="D41" s="146" t="s">
        <v>102</v>
      </c>
      <c r="E41" s="146" t="s">
        <v>152</v>
      </c>
      <c r="F41" s="147">
        <v>-3.8</v>
      </c>
      <c r="G41" s="313">
        <v>-3.8</v>
      </c>
      <c r="H41" s="313">
        <v>-3.8</v>
      </c>
      <c r="I41" s="314"/>
    </row>
    <row r="42" spans="1:9" s="245" customFormat="1" ht="16.5" thickBot="1">
      <c r="A42" s="143"/>
      <c r="B42" s="144"/>
      <c r="C42" s="145" t="s">
        <v>85</v>
      </c>
      <c r="D42" s="145" t="s">
        <v>89</v>
      </c>
      <c r="E42" s="146" t="s">
        <v>140</v>
      </c>
      <c r="F42" s="147">
        <v>4</v>
      </c>
      <c r="G42" s="313">
        <v>0.79</v>
      </c>
      <c r="H42" s="313">
        <v>4.79</v>
      </c>
      <c r="I42" s="314"/>
    </row>
    <row r="43" spans="1:9" s="245" customFormat="1" ht="16.5" thickBot="1">
      <c r="A43" s="143"/>
      <c r="B43" s="144"/>
      <c r="C43" s="145"/>
      <c r="D43" s="146"/>
      <c r="E43" s="146"/>
      <c r="F43" s="147">
        <f>SUM(F39:F42)</f>
        <v>348.84999999999997</v>
      </c>
      <c r="G43" s="313">
        <f>SUM(G39:G42)</f>
        <v>-3.01</v>
      </c>
      <c r="H43" s="313">
        <f>SUM(H39:H42)</f>
        <v>349.64</v>
      </c>
      <c r="I43" s="314"/>
    </row>
    <row r="44" spans="2:9" s="245" customFormat="1" ht="12.75">
      <c r="B44" s="247"/>
      <c r="C44" s="247"/>
      <c r="D44" s="247"/>
      <c r="E44" s="247"/>
      <c r="F44" s="247"/>
      <c r="G44" s="248"/>
      <c r="H44" s="248"/>
      <c r="I44" s="247"/>
    </row>
    <row r="45" spans="2:9" s="310" customFormat="1" ht="15.75" thickBot="1">
      <c r="B45" s="311">
        <v>44440</v>
      </c>
      <c r="C45" s="199"/>
      <c r="D45" s="199"/>
      <c r="E45" s="199"/>
      <c r="F45" s="199"/>
      <c r="G45" s="265"/>
      <c r="H45" s="265"/>
      <c r="I45" s="307"/>
    </row>
    <row r="46" spans="1:9" s="240" customFormat="1" ht="15.75" thickBot="1">
      <c r="A46" s="142" t="s">
        <v>74</v>
      </c>
      <c r="B46" s="150" t="s">
        <v>0</v>
      </c>
      <c r="C46" s="150" t="s">
        <v>1</v>
      </c>
      <c r="D46" s="150" t="s">
        <v>2</v>
      </c>
      <c r="E46" s="150" t="s">
        <v>3</v>
      </c>
      <c r="F46" s="150" t="s">
        <v>69</v>
      </c>
      <c r="G46" s="315" t="s">
        <v>20</v>
      </c>
      <c r="H46" s="315" t="s">
        <v>70</v>
      </c>
      <c r="I46" s="307"/>
    </row>
    <row r="47" spans="1:9" s="245" customFormat="1" ht="15.75" thickBot="1">
      <c r="A47" s="143" t="s">
        <v>158</v>
      </c>
      <c r="B47" s="144">
        <v>44445</v>
      </c>
      <c r="C47" s="145" t="s">
        <v>85</v>
      </c>
      <c r="D47" s="146" t="s">
        <v>89</v>
      </c>
      <c r="E47" s="146" t="s">
        <v>155</v>
      </c>
      <c r="F47" s="147">
        <v>218.03</v>
      </c>
      <c r="G47" s="148">
        <v>0</v>
      </c>
      <c r="H47" s="148">
        <v>218.03</v>
      </c>
      <c r="I47" s="247"/>
    </row>
    <row r="48" spans="1:9" s="245" customFormat="1" ht="15.75" thickBot="1">
      <c r="A48" s="143" t="s">
        <v>159</v>
      </c>
      <c r="B48" s="144">
        <v>44445</v>
      </c>
      <c r="C48" s="145" t="s">
        <v>85</v>
      </c>
      <c r="D48" s="146" t="s">
        <v>89</v>
      </c>
      <c r="E48" s="146" t="s">
        <v>156</v>
      </c>
      <c r="F48" s="147">
        <v>84.99</v>
      </c>
      <c r="G48" s="148">
        <v>0</v>
      </c>
      <c r="H48" s="148">
        <v>84.99</v>
      </c>
      <c r="I48" s="247"/>
    </row>
    <row r="49" spans="1:8" s="245" customFormat="1" ht="15.75" thickBot="1">
      <c r="A49" s="143" t="s">
        <v>160</v>
      </c>
      <c r="B49" s="144">
        <v>44445</v>
      </c>
      <c r="C49" s="145" t="s">
        <v>85</v>
      </c>
      <c r="D49" s="146" t="s">
        <v>102</v>
      </c>
      <c r="E49" s="146" t="s">
        <v>166</v>
      </c>
      <c r="F49" s="147">
        <v>18.2</v>
      </c>
      <c r="G49" s="148">
        <v>0</v>
      </c>
      <c r="H49" s="148">
        <v>18.2</v>
      </c>
    </row>
    <row r="50" spans="1:8" s="245" customFormat="1" ht="15.75" thickBot="1">
      <c r="A50" s="143" t="s">
        <v>161</v>
      </c>
      <c r="B50" s="144">
        <v>44445</v>
      </c>
      <c r="C50" s="145" t="s">
        <v>85</v>
      </c>
      <c r="D50" s="145" t="s">
        <v>89</v>
      </c>
      <c r="E50" s="146" t="s">
        <v>174</v>
      </c>
      <c r="F50" s="147">
        <v>4</v>
      </c>
      <c r="G50" s="148">
        <v>0.79</v>
      </c>
      <c r="H50" s="148">
        <v>4.79</v>
      </c>
    </row>
    <row r="51" spans="1:8" s="245" customFormat="1" ht="15.75" thickBot="1">
      <c r="A51" s="143" t="s">
        <v>175</v>
      </c>
      <c r="B51" s="144">
        <v>44445</v>
      </c>
      <c r="C51" s="145" t="s">
        <v>85</v>
      </c>
      <c r="D51" s="146" t="s">
        <v>168</v>
      </c>
      <c r="E51" s="146" t="s">
        <v>169</v>
      </c>
      <c r="F51" s="147">
        <v>350</v>
      </c>
      <c r="G51" s="148">
        <v>70</v>
      </c>
      <c r="H51" s="148">
        <v>420</v>
      </c>
    </row>
    <row r="52" spans="1:8" s="245" customFormat="1" ht="15.75" thickBot="1">
      <c r="A52" s="143" t="s">
        <v>176</v>
      </c>
      <c r="B52" s="144">
        <v>44445</v>
      </c>
      <c r="C52" s="145" t="s">
        <v>85</v>
      </c>
      <c r="D52" s="146" t="s">
        <v>172</v>
      </c>
      <c r="E52" s="146" t="s">
        <v>173</v>
      </c>
      <c r="F52" s="147">
        <v>39</v>
      </c>
      <c r="G52" s="148">
        <v>0</v>
      </c>
      <c r="H52" s="148">
        <v>39</v>
      </c>
    </row>
    <row r="53" spans="1:9" s="245" customFormat="1" ht="16.5" thickBot="1">
      <c r="A53" s="143"/>
      <c r="B53" s="144"/>
      <c r="C53" s="145"/>
      <c r="D53" s="146"/>
      <c r="E53" s="146"/>
      <c r="F53" s="147">
        <f>SUM(F47:F52)</f>
        <v>714.22</v>
      </c>
      <c r="G53" s="149">
        <f>SUM(G47:G52)</f>
        <v>70.79</v>
      </c>
      <c r="H53" s="149">
        <f>SUM(H47:H52)</f>
        <v>785.01</v>
      </c>
      <c r="I53" s="314"/>
    </row>
    <row r="54" spans="1:8" s="245" customFormat="1" ht="15.75" thickBot="1">
      <c r="A54" s="310"/>
      <c r="B54" s="311">
        <v>44470</v>
      </c>
      <c r="C54" s="199"/>
      <c r="D54" s="199"/>
      <c r="E54" s="199"/>
      <c r="F54" s="312"/>
      <c r="G54" s="312"/>
      <c r="H54" s="312"/>
    </row>
    <row r="55" spans="1:8" s="245" customFormat="1" ht="15.75" thickBot="1">
      <c r="A55" s="142" t="s">
        <v>74</v>
      </c>
      <c r="B55" s="150" t="s">
        <v>0</v>
      </c>
      <c r="C55" s="150" t="s">
        <v>1</v>
      </c>
      <c r="D55" s="150" t="s">
        <v>2</v>
      </c>
      <c r="E55" s="150" t="s">
        <v>3</v>
      </c>
      <c r="F55" s="151" t="s">
        <v>69</v>
      </c>
      <c r="G55" s="151" t="s">
        <v>20</v>
      </c>
      <c r="H55" s="151" t="s">
        <v>70</v>
      </c>
    </row>
    <row r="56" spans="1:8" s="245" customFormat="1" ht="15.75" thickBot="1">
      <c r="A56" s="143" t="s">
        <v>177</v>
      </c>
      <c r="B56" s="144">
        <v>44473</v>
      </c>
      <c r="C56" s="145" t="s">
        <v>85</v>
      </c>
      <c r="D56" s="146" t="s">
        <v>89</v>
      </c>
      <c r="E56" s="146" t="s">
        <v>183</v>
      </c>
      <c r="F56" s="147">
        <v>237.23</v>
      </c>
      <c r="G56" s="148"/>
      <c r="H56" s="148">
        <v>237.23</v>
      </c>
    </row>
    <row r="57" spans="1:8" s="245" customFormat="1" ht="15.75" thickBot="1">
      <c r="A57" s="143" t="s">
        <v>178</v>
      </c>
      <c r="B57" s="144">
        <v>44473</v>
      </c>
      <c r="C57" s="145" t="s">
        <v>85</v>
      </c>
      <c r="D57" s="146" t="s">
        <v>89</v>
      </c>
      <c r="E57" s="146" t="s">
        <v>182</v>
      </c>
      <c r="F57" s="147">
        <v>36.82</v>
      </c>
      <c r="G57" s="148"/>
      <c r="H57" s="148">
        <v>36.82</v>
      </c>
    </row>
    <row r="58" spans="1:8" s="245" customFormat="1" ht="15.75" thickBot="1">
      <c r="A58" s="143" t="s">
        <v>179</v>
      </c>
      <c r="B58" s="144">
        <v>44473</v>
      </c>
      <c r="C58" s="145" t="s">
        <v>85</v>
      </c>
      <c r="D58" s="146" t="s">
        <v>102</v>
      </c>
      <c r="E58" s="146" t="s">
        <v>181</v>
      </c>
      <c r="F58" s="147">
        <v>-2</v>
      </c>
      <c r="G58" s="148"/>
      <c r="H58" s="148">
        <v>-2</v>
      </c>
    </row>
    <row r="59" spans="1:8" s="245" customFormat="1" ht="15.75" thickBot="1">
      <c r="A59" s="143" t="s">
        <v>180</v>
      </c>
      <c r="B59" s="144">
        <v>44473</v>
      </c>
      <c r="C59" s="145" t="s">
        <v>85</v>
      </c>
      <c r="D59" s="145" t="s">
        <v>89</v>
      </c>
      <c r="E59" s="146" t="s">
        <v>198</v>
      </c>
      <c r="F59" s="147">
        <v>4</v>
      </c>
      <c r="G59" s="148">
        <v>0.79</v>
      </c>
      <c r="H59" s="148">
        <v>4.79</v>
      </c>
    </row>
    <row r="60" spans="1:8" s="245" customFormat="1" ht="15.75" thickBot="1">
      <c r="A60" s="143"/>
      <c r="B60" s="144"/>
      <c r="C60" s="145"/>
      <c r="D60" s="146"/>
      <c r="E60" s="146"/>
      <c r="F60" s="147">
        <f>SUM(F56:F59)</f>
        <v>276.05</v>
      </c>
      <c r="G60" s="149">
        <f>SUM(G56:G59)</f>
        <v>0.79</v>
      </c>
      <c r="H60" s="149">
        <f>SUM(H56:H59)</f>
        <v>276.84000000000003</v>
      </c>
    </row>
    <row r="61" spans="1:8" s="245" customFormat="1" ht="15">
      <c r="A61" s="307"/>
      <c r="B61" s="307"/>
      <c r="C61" s="307"/>
      <c r="D61" s="307"/>
      <c r="E61" s="307"/>
      <c r="F61" s="308" t="s">
        <v>31</v>
      </c>
      <c r="G61" s="308" t="s">
        <v>197</v>
      </c>
      <c r="H61" s="308">
        <v>1061.85</v>
      </c>
    </row>
    <row r="62" spans="1:8" s="245" customFormat="1" ht="15.75" thickBot="1">
      <c r="A62" s="307"/>
      <c r="B62" s="316">
        <v>44501</v>
      </c>
      <c r="C62" s="307"/>
      <c r="D62" s="307"/>
      <c r="E62" s="307"/>
      <c r="F62" s="308"/>
      <c r="G62" s="308"/>
      <c r="H62" s="308"/>
    </row>
    <row r="63" spans="1:8" s="245" customFormat="1" ht="15.75" thickBot="1">
      <c r="A63" s="142" t="s">
        <v>74</v>
      </c>
      <c r="B63" s="150" t="s">
        <v>0</v>
      </c>
      <c r="C63" s="150" t="s">
        <v>1</v>
      </c>
      <c r="D63" s="150" t="s">
        <v>2</v>
      </c>
      <c r="E63" s="150" t="s">
        <v>3</v>
      </c>
      <c r="F63" s="151" t="s">
        <v>69</v>
      </c>
      <c r="G63" s="151" t="s">
        <v>20</v>
      </c>
      <c r="H63" s="151" t="s">
        <v>70</v>
      </c>
    </row>
    <row r="64" spans="1:8" s="245" customFormat="1" ht="15.75" thickBot="1">
      <c r="A64" s="143" t="s">
        <v>200</v>
      </c>
      <c r="B64" s="144">
        <v>44501</v>
      </c>
      <c r="C64" s="145" t="s">
        <v>85</v>
      </c>
      <c r="D64" s="146" t="s">
        <v>89</v>
      </c>
      <c r="E64" s="146" t="s">
        <v>204</v>
      </c>
      <c r="F64" s="147">
        <v>237.03</v>
      </c>
      <c r="G64" s="148"/>
      <c r="H64" s="148">
        <v>237.03</v>
      </c>
    </row>
    <row r="65" spans="1:8" s="245" customFormat="1" ht="15.75" thickBot="1">
      <c r="A65" s="143" t="s">
        <v>199</v>
      </c>
      <c r="B65" s="144">
        <v>44501</v>
      </c>
      <c r="C65" s="145" t="s">
        <v>85</v>
      </c>
      <c r="D65" s="146" t="s">
        <v>89</v>
      </c>
      <c r="E65" s="146" t="s">
        <v>205</v>
      </c>
      <c r="F65" s="147">
        <v>50.77</v>
      </c>
      <c r="G65" s="148">
        <v>0</v>
      </c>
      <c r="H65" s="148">
        <v>50.77</v>
      </c>
    </row>
    <row r="66" spans="1:8" s="245" customFormat="1" ht="15.75" thickBot="1">
      <c r="A66" s="143" t="s">
        <v>201</v>
      </c>
      <c r="B66" s="144">
        <v>44501</v>
      </c>
      <c r="C66" s="145" t="s">
        <v>85</v>
      </c>
      <c r="D66" s="146" t="s">
        <v>102</v>
      </c>
      <c r="E66" s="146" t="s">
        <v>206</v>
      </c>
      <c r="F66" s="147">
        <v>0</v>
      </c>
      <c r="G66" s="148"/>
      <c r="H66" s="148">
        <v>0</v>
      </c>
    </row>
    <row r="67" spans="1:8" s="245" customFormat="1" ht="15.75" thickBot="1">
      <c r="A67" s="143" t="s">
        <v>202</v>
      </c>
      <c r="B67" s="144">
        <v>44501</v>
      </c>
      <c r="C67" s="145" t="s">
        <v>85</v>
      </c>
      <c r="D67" s="145" t="s">
        <v>89</v>
      </c>
      <c r="E67" s="146" t="s">
        <v>207</v>
      </c>
      <c r="F67" s="147">
        <v>4</v>
      </c>
      <c r="G67" s="148">
        <v>0.79</v>
      </c>
      <c r="H67" s="148">
        <v>4.79</v>
      </c>
    </row>
    <row r="68" spans="1:9" s="245" customFormat="1" ht="15.75" thickBot="1">
      <c r="A68" s="143" t="s">
        <v>203</v>
      </c>
      <c r="B68" s="144">
        <v>44501</v>
      </c>
      <c r="C68" s="145" t="s">
        <v>85</v>
      </c>
      <c r="D68" s="145" t="s">
        <v>107</v>
      </c>
      <c r="E68" s="146" t="s">
        <v>212</v>
      </c>
      <c r="F68" s="147">
        <v>21.94</v>
      </c>
      <c r="G68" s="148">
        <v>0</v>
      </c>
      <c r="H68" s="148">
        <v>21.94</v>
      </c>
      <c r="I68" s="245" t="s">
        <v>218</v>
      </c>
    </row>
    <row r="69" spans="1:8" s="245" customFormat="1" ht="15.75" thickBot="1">
      <c r="A69" s="143" t="s">
        <v>213</v>
      </c>
      <c r="B69" s="144">
        <v>44501</v>
      </c>
      <c r="C69" s="145" t="s">
        <v>214</v>
      </c>
      <c r="D69" s="145" t="s">
        <v>215</v>
      </c>
      <c r="E69" s="146" t="s">
        <v>216</v>
      </c>
      <c r="F69" s="147">
        <v>40</v>
      </c>
      <c r="G69" s="148">
        <v>0</v>
      </c>
      <c r="H69" s="148">
        <v>40</v>
      </c>
    </row>
    <row r="70" spans="1:8" s="245" customFormat="1" ht="15.75" thickBot="1">
      <c r="A70" s="143"/>
      <c r="B70" s="144"/>
      <c r="C70" s="145"/>
      <c r="D70" s="146"/>
      <c r="E70" s="146"/>
      <c r="F70" s="147">
        <f>SUM(F64:F69)</f>
        <v>353.74</v>
      </c>
      <c r="G70" s="149">
        <f>SUM(G64:G67)</f>
        <v>0.79</v>
      </c>
      <c r="H70" s="149">
        <f>SUM(H64:H69)</f>
        <v>354.53000000000003</v>
      </c>
    </row>
    <row r="71" spans="1:8" s="245" customFormat="1" ht="15">
      <c r="A71" s="199"/>
      <c r="B71" s="200"/>
      <c r="C71" s="201"/>
      <c r="D71" s="202"/>
      <c r="E71" s="202"/>
      <c r="F71" s="203"/>
      <c r="G71" s="204"/>
      <c r="H71" s="204"/>
    </row>
    <row r="72" spans="2:8" s="245" customFormat="1" ht="15.75" thickBot="1">
      <c r="B72" s="316">
        <v>44531</v>
      </c>
      <c r="C72" s="247"/>
      <c r="D72" s="247"/>
      <c r="E72" s="247"/>
      <c r="F72" s="247"/>
      <c r="G72" s="248"/>
      <c r="H72" s="248"/>
    </row>
    <row r="73" spans="1:8" s="245" customFormat="1" ht="15.75" thickBot="1">
      <c r="A73" s="142" t="s">
        <v>74</v>
      </c>
      <c r="B73" s="150" t="s">
        <v>0</v>
      </c>
      <c r="C73" s="150" t="s">
        <v>1</v>
      </c>
      <c r="D73" s="150" t="s">
        <v>2</v>
      </c>
      <c r="E73" s="150" t="s">
        <v>3</v>
      </c>
      <c r="F73" s="151" t="s">
        <v>69</v>
      </c>
      <c r="G73" s="151" t="s">
        <v>20</v>
      </c>
      <c r="H73" s="151" t="s">
        <v>70</v>
      </c>
    </row>
    <row r="74" spans="1:9" s="318" customFormat="1" ht="15.75" thickBot="1">
      <c r="A74" s="143" t="s">
        <v>236</v>
      </c>
      <c r="B74" s="144">
        <v>44536</v>
      </c>
      <c r="C74" s="145" t="s">
        <v>85</v>
      </c>
      <c r="D74" s="146" t="s">
        <v>89</v>
      </c>
      <c r="E74" s="146" t="s">
        <v>264</v>
      </c>
      <c r="F74" s="147">
        <v>254.55</v>
      </c>
      <c r="G74" s="148">
        <v>0</v>
      </c>
      <c r="H74" s="148">
        <v>254.55</v>
      </c>
      <c r="I74" s="317"/>
    </row>
    <row r="75" spans="1:9" s="318" customFormat="1" ht="15.75" thickBot="1">
      <c r="A75" s="143" t="s">
        <v>237</v>
      </c>
      <c r="B75" s="144">
        <v>44536</v>
      </c>
      <c r="C75" s="145" t="s">
        <v>85</v>
      </c>
      <c r="D75" s="146" t="s">
        <v>89</v>
      </c>
      <c r="E75" s="146" t="s">
        <v>241</v>
      </c>
      <c r="F75" s="147">
        <v>50.3</v>
      </c>
      <c r="G75" s="148">
        <v>0</v>
      </c>
      <c r="H75" s="148">
        <v>50.3</v>
      </c>
      <c r="I75" s="317"/>
    </row>
    <row r="76" spans="1:9" s="318" customFormat="1" ht="15.75" thickBot="1">
      <c r="A76" s="143" t="s">
        <v>238</v>
      </c>
      <c r="B76" s="144">
        <v>44536</v>
      </c>
      <c r="C76" s="145" t="s">
        <v>85</v>
      </c>
      <c r="D76" s="146" t="s">
        <v>102</v>
      </c>
      <c r="E76" s="146" t="s">
        <v>242</v>
      </c>
      <c r="F76" s="147">
        <v>2.4</v>
      </c>
      <c r="G76" s="148">
        <v>0</v>
      </c>
      <c r="H76" s="148">
        <v>2.4</v>
      </c>
      <c r="I76" s="317"/>
    </row>
    <row r="77" spans="1:9" s="318" customFormat="1" ht="15.75" thickBot="1">
      <c r="A77" s="143" t="s">
        <v>239</v>
      </c>
      <c r="B77" s="144">
        <v>44536</v>
      </c>
      <c r="C77" s="145" t="s">
        <v>85</v>
      </c>
      <c r="D77" s="145" t="s">
        <v>89</v>
      </c>
      <c r="E77" s="146" t="s">
        <v>243</v>
      </c>
      <c r="F77" s="147">
        <v>4</v>
      </c>
      <c r="G77" s="148">
        <v>0.79</v>
      </c>
      <c r="H77" s="148">
        <v>4.79</v>
      </c>
      <c r="I77" s="317"/>
    </row>
    <row r="78" spans="1:9" s="318" customFormat="1" ht="20.25" customHeight="1" thickBot="1">
      <c r="A78" s="143" t="s">
        <v>240</v>
      </c>
      <c r="B78" s="144">
        <v>44536</v>
      </c>
      <c r="C78" s="145" t="s">
        <v>85</v>
      </c>
      <c r="D78" s="145" t="s">
        <v>244</v>
      </c>
      <c r="E78" s="146" t="s">
        <v>246</v>
      </c>
      <c r="F78" s="147">
        <v>952</v>
      </c>
      <c r="G78" s="148">
        <v>190.4</v>
      </c>
      <c r="H78" s="148">
        <v>1142.4</v>
      </c>
      <c r="I78" s="317"/>
    </row>
    <row r="79" spans="1:9" s="245" customFormat="1" ht="15.75" thickBot="1">
      <c r="A79" s="143"/>
      <c r="B79" s="144"/>
      <c r="C79" s="145"/>
      <c r="D79" s="146"/>
      <c r="E79" s="146" t="s">
        <v>247</v>
      </c>
      <c r="F79" s="147">
        <f>SUM(F74:F78)</f>
        <v>1263.25</v>
      </c>
      <c r="G79" s="149">
        <f>SUM(G76:G78)</f>
        <v>191.19</v>
      </c>
      <c r="H79" s="149">
        <f>SUM(H74:H78)</f>
        <v>1454.44</v>
      </c>
      <c r="I79" s="302"/>
    </row>
    <row r="80" spans="2:9" s="245" customFormat="1" ht="13.5" thickBot="1">
      <c r="B80" s="246">
        <v>44562</v>
      </c>
      <c r="C80" s="247"/>
      <c r="D80" s="247"/>
      <c r="E80" s="247"/>
      <c r="F80" s="247"/>
      <c r="G80" s="248"/>
      <c r="H80" s="248"/>
      <c r="I80" s="302"/>
    </row>
    <row r="81" spans="1:8" s="245" customFormat="1" ht="15.75" thickBot="1">
      <c r="A81" s="142" t="s">
        <v>74</v>
      </c>
      <c r="B81" s="150" t="s">
        <v>0</v>
      </c>
      <c r="C81" s="150" t="s">
        <v>1</v>
      </c>
      <c r="D81" s="150" t="s">
        <v>2</v>
      </c>
      <c r="E81" s="150" t="s">
        <v>3</v>
      </c>
      <c r="F81" s="151" t="s">
        <v>69</v>
      </c>
      <c r="G81" s="151" t="s">
        <v>20</v>
      </c>
      <c r="H81" s="151" t="s">
        <v>70</v>
      </c>
    </row>
    <row r="82" spans="1:8" s="245" customFormat="1" ht="15.75" thickBot="1">
      <c r="A82" s="143" t="s">
        <v>253</v>
      </c>
      <c r="B82" s="144">
        <v>44567</v>
      </c>
      <c r="C82" s="145" t="s">
        <v>85</v>
      </c>
      <c r="D82" s="146" t="s">
        <v>89</v>
      </c>
      <c r="E82" s="146" t="s">
        <v>249</v>
      </c>
      <c r="F82" s="147">
        <v>237.23</v>
      </c>
      <c r="G82" s="148">
        <v>0</v>
      </c>
      <c r="H82" s="147">
        <v>237.23</v>
      </c>
    </row>
    <row r="83" spans="1:8" s="245" customFormat="1" ht="15.75" thickBot="1">
      <c r="A83" s="143" t="s">
        <v>254</v>
      </c>
      <c r="B83" s="144">
        <v>44567</v>
      </c>
      <c r="C83" s="145" t="s">
        <v>85</v>
      </c>
      <c r="D83" s="146" t="s">
        <v>89</v>
      </c>
      <c r="E83" s="146" t="s">
        <v>250</v>
      </c>
      <c r="F83" s="147">
        <v>40.3</v>
      </c>
      <c r="G83" s="148">
        <v>0</v>
      </c>
      <c r="H83" s="147">
        <v>40.3</v>
      </c>
    </row>
    <row r="84" spans="1:8" s="245" customFormat="1" ht="15.75" thickBot="1">
      <c r="A84" s="143" t="s">
        <v>255</v>
      </c>
      <c r="B84" s="144">
        <v>44567</v>
      </c>
      <c r="C84" s="145" t="s">
        <v>85</v>
      </c>
      <c r="D84" s="146" t="s">
        <v>102</v>
      </c>
      <c r="E84" s="146" t="s">
        <v>251</v>
      </c>
      <c r="F84" s="147">
        <v>2</v>
      </c>
      <c r="G84" s="148">
        <v>0</v>
      </c>
      <c r="H84" s="147">
        <v>2</v>
      </c>
    </row>
    <row r="85" spans="1:8" s="245" customFormat="1" ht="15.75" thickBot="1">
      <c r="A85" s="143" t="s">
        <v>256</v>
      </c>
      <c r="B85" s="144">
        <v>44567</v>
      </c>
      <c r="C85" s="145" t="s">
        <v>85</v>
      </c>
      <c r="D85" s="145" t="s">
        <v>89</v>
      </c>
      <c r="E85" s="146" t="s">
        <v>265</v>
      </c>
      <c r="F85" s="147">
        <v>4</v>
      </c>
      <c r="G85" s="148">
        <v>0.79</v>
      </c>
      <c r="H85" s="147">
        <v>4.79</v>
      </c>
    </row>
    <row r="86" spans="1:8" s="245" customFormat="1" ht="15.75" thickBot="1">
      <c r="A86" s="143"/>
      <c r="B86" s="144"/>
      <c r="C86" s="145"/>
      <c r="D86" s="146"/>
      <c r="E86" s="146" t="s">
        <v>266</v>
      </c>
      <c r="F86" s="147">
        <f>SUM(F82:F85)</f>
        <v>283.53</v>
      </c>
      <c r="G86" s="149">
        <f>SUM(G84:G85)</f>
        <v>0.79</v>
      </c>
      <c r="H86" s="149">
        <f>SUM(H82:H85)</f>
        <v>284.32</v>
      </c>
    </row>
    <row r="87" spans="2:8" s="245" customFormat="1" ht="13.5" thickBot="1">
      <c r="B87" s="246">
        <v>44593</v>
      </c>
      <c r="C87" s="247"/>
      <c r="D87" s="247"/>
      <c r="E87" s="247"/>
      <c r="F87" s="247"/>
      <c r="G87" s="248"/>
      <c r="H87" s="248"/>
    </row>
    <row r="88" spans="1:8" s="245" customFormat="1" ht="15.75" thickBot="1">
      <c r="A88" s="142" t="s">
        <v>74</v>
      </c>
      <c r="B88" s="150" t="s">
        <v>0</v>
      </c>
      <c r="C88" s="150" t="s">
        <v>1</v>
      </c>
      <c r="D88" s="150" t="s">
        <v>2</v>
      </c>
      <c r="E88" s="150" t="s">
        <v>3</v>
      </c>
      <c r="F88" s="151" t="s">
        <v>69</v>
      </c>
      <c r="G88" s="151" t="s">
        <v>20</v>
      </c>
      <c r="H88" s="151" t="s">
        <v>70</v>
      </c>
    </row>
    <row r="89" spans="1:8" s="245" customFormat="1" ht="15.75" thickBot="1">
      <c r="A89" s="143" t="s">
        <v>260</v>
      </c>
      <c r="B89" s="144">
        <v>44599</v>
      </c>
      <c r="C89" s="145" t="s">
        <v>85</v>
      </c>
      <c r="D89" s="146" t="s">
        <v>89</v>
      </c>
      <c r="E89" s="146" t="s">
        <v>257</v>
      </c>
      <c r="F89" s="147">
        <v>237.23</v>
      </c>
      <c r="G89" s="148">
        <v>0</v>
      </c>
      <c r="H89" s="148">
        <v>237.23</v>
      </c>
    </row>
    <row r="90" spans="1:8" s="245" customFormat="1" ht="15.75" thickBot="1">
      <c r="A90" s="143" t="s">
        <v>261</v>
      </c>
      <c r="B90" s="144">
        <v>44599</v>
      </c>
      <c r="C90" s="145" t="s">
        <v>85</v>
      </c>
      <c r="D90" s="146" t="s">
        <v>89</v>
      </c>
      <c r="E90" s="146" t="s">
        <v>258</v>
      </c>
      <c r="F90" s="147">
        <v>33.34</v>
      </c>
      <c r="G90" s="148">
        <v>0</v>
      </c>
      <c r="H90" s="148">
        <v>33.34</v>
      </c>
    </row>
    <row r="91" spans="1:8" s="245" customFormat="1" ht="15.75" thickBot="1">
      <c r="A91" s="143" t="s">
        <v>262</v>
      </c>
      <c r="B91" s="144">
        <v>44599</v>
      </c>
      <c r="C91" s="145" t="s">
        <v>85</v>
      </c>
      <c r="D91" s="146" t="s">
        <v>89</v>
      </c>
      <c r="E91" s="146" t="s">
        <v>185</v>
      </c>
      <c r="F91" s="147">
        <v>2</v>
      </c>
      <c r="G91" s="148">
        <v>0</v>
      </c>
      <c r="H91" s="148">
        <v>2</v>
      </c>
    </row>
    <row r="92" spans="1:8" s="245" customFormat="1" ht="15.75" thickBot="1">
      <c r="A92" s="143" t="s">
        <v>263</v>
      </c>
      <c r="B92" s="144">
        <v>44599</v>
      </c>
      <c r="C92" s="145" t="s">
        <v>85</v>
      </c>
      <c r="D92" s="145" t="s">
        <v>89</v>
      </c>
      <c r="E92" s="146" t="s">
        <v>259</v>
      </c>
      <c r="F92" s="147">
        <v>4</v>
      </c>
      <c r="G92" s="148">
        <v>0.79</v>
      </c>
      <c r="H92" s="148">
        <v>4.79</v>
      </c>
    </row>
    <row r="93" spans="1:8" s="245" customFormat="1" ht="15.75" thickBot="1">
      <c r="A93" s="143" t="s">
        <v>270</v>
      </c>
      <c r="B93" s="144">
        <v>44234</v>
      </c>
      <c r="C93" s="145" t="s">
        <v>85</v>
      </c>
      <c r="D93" s="146" t="s">
        <v>168</v>
      </c>
      <c r="E93" s="146" t="s">
        <v>271</v>
      </c>
      <c r="F93" s="147">
        <v>50</v>
      </c>
      <c r="G93" s="148">
        <v>10</v>
      </c>
      <c r="H93" s="148">
        <v>60</v>
      </c>
    </row>
    <row r="94" spans="1:8" s="245" customFormat="1" ht="15.75" thickBot="1">
      <c r="A94" s="143"/>
      <c r="B94" s="144"/>
      <c r="C94" s="145"/>
      <c r="D94" s="146"/>
      <c r="E94" s="146" t="s">
        <v>302</v>
      </c>
      <c r="F94" s="147">
        <f>SUM(F89:F93)</f>
        <v>326.57</v>
      </c>
      <c r="G94" s="149">
        <f>SUM(G89:G93)</f>
        <v>10.79</v>
      </c>
      <c r="H94" s="149">
        <f>SUM(H89:H93)</f>
        <v>337.36</v>
      </c>
    </row>
    <row r="95" spans="1:8" s="245" customFormat="1" ht="15.75" thickBot="1">
      <c r="A95" s="222"/>
      <c r="B95" s="223"/>
      <c r="C95" s="224"/>
      <c r="D95" s="225"/>
      <c r="E95" s="225"/>
      <c r="F95" s="226"/>
      <c r="G95" s="227"/>
      <c r="H95" s="227"/>
    </row>
    <row r="96" spans="1:8" s="319" customFormat="1" ht="15.75" thickBot="1">
      <c r="A96" s="206" t="s">
        <v>74</v>
      </c>
      <c r="B96" s="207" t="s">
        <v>0</v>
      </c>
      <c r="C96" s="150" t="s">
        <v>1</v>
      </c>
      <c r="D96" s="150" t="s">
        <v>2</v>
      </c>
      <c r="E96" s="150" t="s">
        <v>3</v>
      </c>
      <c r="F96" s="151" t="s">
        <v>69</v>
      </c>
      <c r="G96" s="151" t="s">
        <v>20</v>
      </c>
      <c r="H96" s="151" t="s">
        <v>70</v>
      </c>
    </row>
    <row r="97" spans="1:8" s="245" customFormat="1" ht="15.75" thickBot="1">
      <c r="A97" s="143" t="s">
        <v>272</v>
      </c>
      <c r="B97" s="144">
        <v>44627</v>
      </c>
      <c r="C97" s="145" t="s">
        <v>85</v>
      </c>
      <c r="D97" s="146" t="s">
        <v>89</v>
      </c>
      <c r="E97" s="146" t="s">
        <v>267</v>
      </c>
      <c r="F97" s="147">
        <v>235.23</v>
      </c>
      <c r="G97" s="148">
        <v>0</v>
      </c>
      <c r="H97" s="147">
        <v>235.23</v>
      </c>
    </row>
    <row r="98" spans="1:8" s="245" customFormat="1" ht="15.75" thickBot="1">
      <c r="A98" s="143" t="s">
        <v>273</v>
      </c>
      <c r="B98" s="144">
        <v>44627</v>
      </c>
      <c r="C98" s="145" t="s">
        <v>85</v>
      </c>
      <c r="D98" s="146" t="s">
        <v>89</v>
      </c>
      <c r="E98" s="146" t="s">
        <v>268</v>
      </c>
      <c r="F98" s="147">
        <v>36.82</v>
      </c>
      <c r="G98" s="148">
        <v>0</v>
      </c>
      <c r="H98" s="147">
        <v>36.82</v>
      </c>
    </row>
    <row r="99" spans="1:8" s="245" customFormat="1" ht="15.75" thickBot="1">
      <c r="A99" s="143" t="s">
        <v>274</v>
      </c>
      <c r="B99" s="144">
        <v>44627</v>
      </c>
      <c r="C99" s="145" t="s">
        <v>85</v>
      </c>
      <c r="D99" s="146" t="s">
        <v>89</v>
      </c>
      <c r="E99" s="146" t="s">
        <v>288</v>
      </c>
      <c r="F99" s="147">
        <v>1.8</v>
      </c>
      <c r="G99" s="148">
        <v>0</v>
      </c>
      <c r="H99" s="147">
        <v>1.8</v>
      </c>
    </row>
    <row r="100" spans="1:8" s="245" customFormat="1" ht="15.75" thickBot="1">
      <c r="A100" s="143" t="s">
        <v>275</v>
      </c>
      <c r="B100" s="144">
        <v>44627</v>
      </c>
      <c r="C100" s="145" t="s">
        <v>85</v>
      </c>
      <c r="D100" s="145" t="s">
        <v>89</v>
      </c>
      <c r="E100" s="146" t="s">
        <v>276</v>
      </c>
      <c r="F100" s="147">
        <v>4</v>
      </c>
      <c r="G100" s="148">
        <v>0.79</v>
      </c>
      <c r="H100" s="147">
        <v>4.79</v>
      </c>
    </row>
    <row r="101" spans="1:8" s="245" customFormat="1" ht="15.75" thickBot="1">
      <c r="A101" s="143" t="s">
        <v>277</v>
      </c>
      <c r="B101" s="144">
        <v>44627</v>
      </c>
      <c r="C101" s="145" t="s">
        <v>85</v>
      </c>
      <c r="D101" s="145" t="s">
        <v>281</v>
      </c>
      <c r="E101" s="146" t="s">
        <v>282</v>
      </c>
      <c r="F101" s="147">
        <v>257.6</v>
      </c>
      <c r="G101" s="148">
        <v>0</v>
      </c>
      <c r="H101" s="147">
        <v>257.6</v>
      </c>
    </row>
    <row r="102" spans="1:8" s="245" customFormat="1" ht="15.75" thickBot="1">
      <c r="A102" s="143" t="s">
        <v>278</v>
      </c>
      <c r="B102" s="144">
        <v>44627</v>
      </c>
      <c r="C102" s="145" t="s">
        <v>85</v>
      </c>
      <c r="D102" s="145" t="s">
        <v>283</v>
      </c>
      <c r="E102" s="146" t="s">
        <v>289</v>
      </c>
      <c r="F102" s="147">
        <v>131.67</v>
      </c>
      <c r="G102" s="149">
        <v>26.33</v>
      </c>
      <c r="H102" s="147">
        <v>158</v>
      </c>
    </row>
    <row r="103" spans="1:8" s="245" customFormat="1" ht="15.75" thickBot="1">
      <c r="A103" s="143" t="s">
        <v>279</v>
      </c>
      <c r="B103" s="144">
        <v>44627</v>
      </c>
      <c r="C103" s="145" t="s">
        <v>85</v>
      </c>
      <c r="D103" s="145" t="s">
        <v>286</v>
      </c>
      <c r="E103" s="146" t="s">
        <v>287</v>
      </c>
      <c r="F103" s="147">
        <v>121.91</v>
      </c>
      <c r="G103" s="320">
        <v>22.39</v>
      </c>
      <c r="H103" s="147">
        <v>144.3</v>
      </c>
    </row>
    <row r="104" spans="1:8" s="240" customFormat="1" ht="20.25" customHeight="1" thickBot="1">
      <c r="A104" s="143" t="s">
        <v>280</v>
      </c>
      <c r="B104" s="144">
        <v>44630</v>
      </c>
      <c r="C104" s="145" t="s">
        <v>85</v>
      </c>
      <c r="D104" s="145" t="s">
        <v>168</v>
      </c>
      <c r="E104" s="146" t="s">
        <v>301</v>
      </c>
      <c r="F104" s="147">
        <v>24</v>
      </c>
      <c r="G104" s="239">
        <v>0</v>
      </c>
      <c r="H104" s="147">
        <v>24</v>
      </c>
    </row>
    <row r="105" spans="1:8" s="245" customFormat="1" ht="13.5" thickBot="1">
      <c r="A105" s="321"/>
      <c r="B105" s="322"/>
      <c r="C105" s="322"/>
      <c r="D105" s="322"/>
      <c r="E105" s="322" t="s">
        <v>269</v>
      </c>
      <c r="F105" s="323">
        <f>SUM(F97:F104)</f>
        <v>813.03</v>
      </c>
      <c r="G105" s="320">
        <f>SUM(G97:G104)</f>
        <v>49.51</v>
      </c>
      <c r="H105" s="320">
        <f>SUM(H97:H104)</f>
        <v>862.54</v>
      </c>
    </row>
    <row r="106" spans="1:8" s="245" customFormat="1" ht="12.75">
      <c r="A106" s="324"/>
      <c r="B106" s="325"/>
      <c r="C106" s="325"/>
      <c r="D106" s="325"/>
      <c r="E106" s="325"/>
      <c r="F106" s="325"/>
      <c r="G106" s="326"/>
      <c r="H106" s="326"/>
    </row>
    <row r="107" spans="1:8" s="245" customFormat="1" ht="12.75">
      <c r="A107" s="324"/>
      <c r="B107" s="325"/>
      <c r="C107" s="325"/>
      <c r="D107" s="325"/>
      <c r="E107" s="325"/>
      <c r="F107" s="325"/>
      <c r="G107" s="326"/>
      <c r="H107" s="326"/>
    </row>
    <row r="108" spans="1:8" s="245" customFormat="1" ht="12.75">
      <c r="A108" s="324"/>
      <c r="B108" s="325"/>
      <c r="C108" s="325"/>
      <c r="D108" s="325"/>
      <c r="E108" s="325"/>
      <c r="F108" s="325"/>
      <c r="G108" s="326"/>
      <c r="H108" s="326"/>
    </row>
    <row r="109" spans="1:8" s="245" customFormat="1" ht="12.75">
      <c r="A109" s="324"/>
      <c r="B109" s="325"/>
      <c r="C109" s="325"/>
      <c r="D109" s="325"/>
      <c r="E109" s="325"/>
      <c r="F109" s="325"/>
      <c r="G109" s="326"/>
      <c r="H109" s="326"/>
    </row>
    <row r="110" spans="1:8" s="245" customFormat="1" ht="12.75">
      <c r="A110" s="324"/>
      <c r="B110" s="325"/>
      <c r="C110" s="325"/>
      <c r="D110" s="325"/>
      <c r="E110" s="325"/>
      <c r="F110" s="325"/>
      <c r="G110" s="326"/>
      <c r="H110" s="326"/>
    </row>
    <row r="111" spans="1:8" s="245" customFormat="1" ht="12.75">
      <c r="A111" s="324"/>
      <c r="B111" s="325"/>
      <c r="C111" s="325"/>
      <c r="D111" s="325"/>
      <c r="E111" s="325"/>
      <c r="F111" s="325"/>
      <c r="G111" s="326"/>
      <c r="H111" s="326"/>
    </row>
    <row r="112" spans="1:8" s="245" customFormat="1" ht="12.75">
      <c r="A112" s="324"/>
      <c r="B112" s="325"/>
      <c r="C112" s="325"/>
      <c r="D112" s="325"/>
      <c r="E112" s="325"/>
      <c r="F112" s="325"/>
      <c r="G112" s="326"/>
      <c r="H112" s="326"/>
    </row>
    <row r="113" spans="1:8" s="245" customFormat="1" ht="12.75">
      <c r="A113" s="324"/>
      <c r="B113" s="325"/>
      <c r="C113" s="325"/>
      <c r="D113" s="325"/>
      <c r="E113" s="325"/>
      <c r="F113" s="325"/>
      <c r="G113" s="326"/>
      <c r="H113" s="326"/>
    </row>
    <row r="114" spans="1:8" s="245" customFormat="1" ht="12.75">
      <c r="A114" s="324"/>
      <c r="B114" s="325"/>
      <c r="C114" s="325"/>
      <c r="D114" s="325"/>
      <c r="E114" s="325"/>
      <c r="F114" s="325"/>
      <c r="G114" s="326"/>
      <c r="H114" s="326"/>
    </row>
    <row r="115" spans="1:8" s="245" customFormat="1" ht="12.75">
      <c r="A115" s="324"/>
      <c r="B115" s="325"/>
      <c r="C115" s="325"/>
      <c r="D115" s="325"/>
      <c r="E115" s="325"/>
      <c r="F115" s="325"/>
      <c r="G115" s="326"/>
      <c r="H115" s="326"/>
    </row>
    <row r="116" spans="1:8" s="245" customFormat="1" ht="12.75">
      <c r="A116" s="324"/>
      <c r="B116" s="325"/>
      <c r="C116" s="325"/>
      <c r="D116" s="325"/>
      <c r="E116" s="325"/>
      <c r="F116" s="325"/>
      <c r="G116" s="326"/>
      <c r="H116" s="326"/>
    </row>
    <row r="117" spans="1:8" s="245" customFormat="1" ht="12.75">
      <c r="A117" s="324"/>
      <c r="B117" s="325"/>
      <c r="C117" s="325"/>
      <c r="D117" s="325"/>
      <c r="E117" s="325"/>
      <c r="F117" s="325"/>
      <c r="G117" s="326"/>
      <c r="H117" s="326"/>
    </row>
    <row r="118" spans="1:8" s="245" customFormat="1" ht="12.75">
      <c r="A118" s="324"/>
      <c r="B118" s="325"/>
      <c r="C118" s="325"/>
      <c r="D118" s="325"/>
      <c r="E118" s="325"/>
      <c r="F118" s="325"/>
      <c r="G118" s="326"/>
      <c r="H118" s="326"/>
    </row>
    <row r="119" spans="1:8" s="245" customFormat="1" ht="12.75">
      <c r="A119" s="324"/>
      <c r="B119" s="325"/>
      <c r="C119" s="325"/>
      <c r="D119" s="325"/>
      <c r="E119" s="325"/>
      <c r="F119" s="325"/>
      <c r="G119" s="326"/>
      <c r="H119" s="326"/>
    </row>
    <row r="120" spans="1:8" s="245" customFormat="1" ht="12.75">
      <c r="A120" s="324"/>
      <c r="B120" s="325"/>
      <c r="C120" s="325"/>
      <c r="D120" s="325"/>
      <c r="E120" s="325"/>
      <c r="F120" s="325"/>
      <c r="G120" s="326"/>
      <c r="H120" s="326"/>
    </row>
    <row r="121" spans="1:8" s="245" customFormat="1" ht="12.75">
      <c r="A121" s="324"/>
      <c r="B121" s="325"/>
      <c r="C121" s="325"/>
      <c r="D121" s="325"/>
      <c r="E121" s="325"/>
      <c r="F121" s="325"/>
      <c r="G121" s="326"/>
      <c r="H121" s="326"/>
    </row>
    <row r="122" spans="1:8" s="245" customFormat="1" ht="12.75">
      <c r="A122" s="324"/>
      <c r="B122" s="325"/>
      <c r="C122" s="325"/>
      <c r="D122" s="325"/>
      <c r="E122" s="325"/>
      <c r="F122" s="325"/>
      <c r="G122" s="326"/>
      <c r="H122" s="326"/>
    </row>
    <row r="123" spans="1:8" s="245" customFormat="1" ht="12.75">
      <c r="A123" s="324"/>
      <c r="B123" s="325"/>
      <c r="C123" s="325"/>
      <c r="D123" s="325"/>
      <c r="E123" s="325"/>
      <c r="F123" s="325"/>
      <c r="G123" s="326"/>
      <c r="H123" s="326"/>
    </row>
    <row r="124" spans="1:8" s="245" customFormat="1" ht="12.75">
      <c r="A124" s="324"/>
      <c r="B124" s="325"/>
      <c r="C124" s="325"/>
      <c r="D124" s="325"/>
      <c r="E124" s="325"/>
      <c r="F124" s="325"/>
      <c r="G124" s="326"/>
      <c r="H124" s="326"/>
    </row>
    <row r="125" spans="1:8" s="245" customFormat="1" ht="12.75">
      <c r="A125" s="324"/>
      <c r="B125" s="325"/>
      <c r="C125" s="325"/>
      <c r="D125" s="325"/>
      <c r="E125" s="325"/>
      <c r="F125" s="325"/>
      <c r="G125" s="326"/>
      <c r="H125" s="326"/>
    </row>
    <row r="126" spans="1:8" s="245" customFormat="1" ht="12.75">
      <c r="A126" s="324"/>
      <c r="B126" s="325"/>
      <c r="C126" s="325"/>
      <c r="D126" s="325"/>
      <c r="E126" s="325"/>
      <c r="F126" s="325"/>
      <c r="G126" s="326"/>
      <c r="H126" s="326"/>
    </row>
    <row r="127" spans="1:8" s="245" customFormat="1" ht="12.75">
      <c r="A127" s="324"/>
      <c r="B127" s="325"/>
      <c r="C127" s="325"/>
      <c r="D127" s="325"/>
      <c r="E127" s="325"/>
      <c r="F127" s="325"/>
      <c r="G127" s="326"/>
      <c r="H127" s="326"/>
    </row>
    <row r="128" spans="1:8" s="245" customFormat="1" ht="12.75">
      <c r="A128" s="324"/>
      <c r="B128" s="325"/>
      <c r="C128" s="325"/>
      <c r="D128" s="325"/>
      <c r="E128" s="325"/>
      <c r="F128" s="325"/>
      <c r="G128" s="326"/>
      <c r="H128" s="326"/>
    </row>
    <row r="129" spans="1:8" s="245" customFormat="1" ht="12.75">
      <c r="A129" s="324"/>
      <c r="B129" s="325"/>
      <c r="C129" s="325"/>
      <c r="D129" s="325"/>
      <c r="E129" s="325"/>
      <c r="F129" s="325"/>
      <c r="G129" s="326"/>
      <c r="H129" s="326"/>
    </row>
    <row r="130" spans="1:8" s="245" customFormat="1" ht="12.75">
      <c r="A130" s="324"/>
      <c r="B130" s="325"/>
      <c r="C130" s="325"/>
      <c r="D130" s="325"/>
      <c r="E130" s="325"/>
      <c r="F130" s="325"/>
      <c r="G130" s="326"/>
      <c r="H130" s="326"/>
    </row>
    <row r="131" spans="1:8" s="245" customFormat="1" ht="12.75">
      <c r="A131" s="324"/>
      <c r="B131" s="325"/>
      <c r="C131" s="325"/>
      <c r="D131" s="325"/>
      <c r="E131" s="325"/>
      <c r="F131" s="325"/>
      <c r="G131" s="326"/>
      <c r="H131" s="326"/>
    </row>
    <row r="132" spans="1:8" s="245" customFormat="1" ht="12.75">
      <c r="A132" s="324"/>
      <c r="B132" s="325"/>
      <c r="C132" s="325"/>
      <c r="D132" s="325"/>
      <c r="E132" s="325"/>
      <c r="F132" s="325"/>
      <c r="G132" s="326"/>
      <c r="H132" s="326"/>
    </row>
    <row r="133" spans="1:8" s="245" customFormat="1" ht="12.75">
      <c r="A133" s="324"/>
      <c r="B133" s="325"/>
      <c r="C133" s="325"/>
      <c r="D133" s="325"/>
      <c r="E133" s="325"/>
      <c r="F133" s="325"/>
      <c r="G133" s="326"/>
      <c r="H133" s="326"/>
    </row>
    <row r="134" spans="1:8" s="245" customFormat="1" ht="12.75">
      <c r="A134" s="324"/>
      <c r="B134" s="325"/>
      <c r="C134" s="325"/>
      <c r="D134" s="325"/>
      <c r="E134" s="325"/>
      <c r="F134" s="325"/>
      <c r="G134" s="326"/>
      <c r="H134" s="326"/>
    </row>
    <row r="135" spans="1:8" s="245" customFormat="1" ht="12.75">
      <c r="A135" s="324"/>
      <c r="B135" s="325"/>
      <c r="C135" s="325"/>
      <c r="D135" s="325"/>
      <c r="E135" s="325"/>
      <c r="F135" s="325"/>
      <c r="G135" s="326"/>
      <c r="H135" s="326"/>
    </row>
    <row r="136" spans="1:8" s="245" customFormat="1" ht="12.75">
      <c r="A136" s="324"/>
      <c r="B136" s="325"/>
      <c r="C136" s="325"/>
      <c r="D136" s="325"/>
      <c r="E136" s="325"/>
      <c r="F136" s="325"/>
      <c r="G136" s="326"/>
      <c r="H136" s="326"/>
    </row>
    <row r="137" spans="1:8" s="245" customFormat="1" ht="12.75">
      <c r="A137" s="324"/>
      <c r="B137" s="325"/>
      <c r="C137" s="325"/>
      <c r="D137" s="325"/>
      <c r="E137" s="325"/>
      <c r="F137" s="325"/>
      <c r="G137" s="326"/>
      <c r="H137" s="326"/>
    </row>
    <row r="138" spans="1:8" s="245" customFormat="1" ht="12.75">
      <c r="A138" s="324"/>
      <c r="B138" s="325"/>
      <c r="C138" s="325"/>
      <c r="D138" s="325"/>
      <c r="E138" s="325"/>
      <c r="F138" s="325"/>
      <c r="G138" s="326"/>
      <c r="H138" s="326"/>
    </row>
    <row r="139" spans="1:8" s="245" customFormat="1" ht="12.75">
      <c r="A139" s="324"/>
      <c r="B139" s="325"/>
      <c r="C139" s="325"/>
      <c r="D139" s="325"/>
      <c r="E139" s="325"/>
      <c r="F139" s="325"/>
      <c r="G139" s="326"/>
      <c r="H139" s="326"/>
    </row>
    <row r="140" spans="1:8" s="245" customFormat="1" ht="12.75">
      <c r="A140" s="324"/>
      <c r="B140" s="325"/>
      <c r="C140" s="325"/>
      <c r="D140" s="325"/>
      <c r="E140" s="325"/>
      <c r="F140" s="325"/>
      <c r="G140" s="326"/>
      <c r="H140" s="326"/>
    </row>
    <row r="141" spans="1:8" s="245" customFormat="1" ht="12.75">
      <c r="A141" s="324"/>
      <c r="B141" s="325"/>
      <c r="C141" s="325"/>
      <c r="D141" s="325"/>
      <c r="E141" s="325"/>
      <c r="F141" s="325"/>
      <c r="G141" s="326"/>
      <c r="H141" s="326"/>
    </row>
    <row r="142" spans="1:8" s="245" customFormat="1" ht="12.75">
      <c r="A142" s="324"/>
      <c r="B142" s="325"/>
      <c r="C142" s="325"/>
      <c r="D142" s="325"/>
      <c r="E142" s="325"/>
      <c r="F142" s="325"/>
      <c r="G142" s="326"/>
      <c r="H142" s="326"/>
    </row>
    <row r="143" spans="1:8" s="245" customFormat="1" ht="12.75">
      <c r="A143" s="324"/>
      <c r="B143" s="325"/>
      <c r="C143" s="325"/>
      <c r="D143" s="325"/>
      <c r="E143" s="325"/>
      <c r="F143" s="325"/>
      <c r="G143" s="326"/>
      <c r="H143" s="326"/>
    </row>
    <row r="144" spans="1:8" s="245" customFormat="1" ht="12.75">
      <c r="A144" s="324"/>
      <c r="B144" s="325"/>
      <c r="C144" s="325"/>
      <c r="D144" s="325"/>
      <c r="E144" s="325"/>
      <c r="F144" s="325"/>
      <c r="G144" s="326"/>
      <c r="H144" s="326"/>
    </row>
    <row r="145" spans="1:8" s="245" customFormat="1" ht="12.75">
      <c r="A145" s="324"/>
      <c r="B145" s="325"/>
      <c r="C145" s="325"/>
      <c r="D145" s="325"/>
      <c r="E145" s="325"/>
      <c r="F145" s="325"/>
      <c r="G145" s="326"/>
      <c r="H145" s="326"/>
    </row>
    <row r="146" spans="1:8" s="245" customFormat="1" ht="12.75">
      <c r="A146" s="324"/>
      <c r="B146" s="325"/>
      <c r="C146" s="325"/>
      <c r="D146" s="325"/>
      <c r="E146" s="325"/>
      <c r="F146" s="325"/>
      <c r="G146" s="326"/>
      <c r="H146" s="326"/>
    </row>
    <row r="147" spans="1:8" s="245" customFormat="1" ht="12.75">
      <c r="A147" s="324"/>
      <c r="B147" s="325"/>
      <c r="C147" s="325"/>
      <c r="D147" s="325"/>
      <c r="E147" s="325"/>
      <c r="F147" s="325"/>
      <c r="G147" s="326"/>
      <c r="H147" s="326"/>
    </row>
    <row r="148" spans="1:8" s="245" customFormat="1" ht="12.75">
      <c r="A148" s="324"/>
      <c r="B148" s="325"/>
      <c r="C148" s="325"/>
      <c r="D148" s="325"/>
      <c r="E148" s="325"/>
      <c r="F148" s="325"/>
      <c r="G148" s="326"/>
      <c r="H148" s="326"/>
    </row>
    <row r="149" spans="1:8" s="245" customFormat="1" ht="12.75">
      <c r="A149" s="324"/>
      <c r="B149" s="325"/>
      <c r="C149" s="325"/>
      <c r="D149" s="325"/>
      <c r="E149" s="325"/>
      <c r="F149" s="325"/>
      <c r="G149" s="326"/>
      <c r="H149" s="326"/>
    </row>
    <row r="150" spans="1:8" s="245" customFormat="1" ht="12.75">
      <c r="A150" s="324"/>
      <c r="B150" s="325"/>
      <c r="C150" s="325"/>
      <c r="D150" s="325"/>
      <c r="E150" s="325"/>
      <c r="F150" s="325"/>
      <c r="G150" s="326"/>
      <c r="H150" s="326"/>
    </row>
    <row r="151" spans="1:8" s="245" customFormat="1" ht="12.75">
      <c r="A151" s="324"/>
      <c r="B151" s="325"/>
      <c r="C151" s="325"/>
      <c r="D151" s="325"/>
      <c r="E151" s="325"/>
      <c r="F151" s="325"/>
      <c r="G151" s="326"/>
      <c r="H151" s="326"/>
    </row>
    <row r="152" spans="1:8" s="245" customFormat="1" ht="12.75">
      <c r="A152" s="324"/>
      <c r="B152" s="325"/>
      <c r="C152" s="325"/>
      <c r="D152" s="325"/>
      <c r="E152" s="325"/>
      <c r="F152" s="325"/>
      <c r="G152" s="326"/>
      <c r="H152" s="326"/>
    </row>
    <row r="153" spans="1:8" s="245" customFormat="1" ht="12.75">
      <c r="A153" s="324"/>
      <c r="B153" s="325"/>
      <c r="C153" s="325"/>
      <c r="D153" s="325"/>
      <c r="E153" s="325"/>
      <c r="F153" s="325"/>
      <c r="G153" s="326"/>
      <c r="H153" s="326"/>
    </row>
    <row r="154" spans="1:8" s="245" customFormat="1" ht="12.75">
      <c r="A154" s="324"/>
      <c r="B154" s="325"/>
      <c r="C154" s="325"/>
      <c r="D154" s="325"/>
      <c r="E154" s="325"/>
      <c r="F154" s="325"/>
      <c r="G154" s="326"/>
      <c r="H154" s="326"/>
    </row>
    <row r="155" spans="1:8" s="245" customFormat="1" ht="12.75">
      <c r="A155" s="324"/>
      <c r="B155" s="325"/>
      <c r="C155" s="325"/>
      <c r="D155" s="325"/>
      <c r="E155" s="325"/>
      <c r="F155" s="325"/>
      <c r="G155" s="326"/>
      <c r="H155" s="326"/>
    </row>
    <row r="156" spans="1:8" s="245" customFormat="1" ht="12.75">
      <c r="A156" s="324"/>
      <c r="B156" s="325"/>
      <c r="C156" s="325"/>
      <c r="D156" s="325"/>
      <c r="E156" s="325"/>
      <c r="F156" s="325"/>
      <c r="G156" s="326"/>
      <c r="H156" s="326"/>
    </row>
    <row r="157" spans="1:8" s="245" customFormat="1" ht="12.75">
      <c r="A157" s="324"/>
      <c r="B157" s="325"/>
      <c r="C157" s="325"/>
      <c r="D157" s="325"/>
      <c r="E157" s="325"/>
      <c r="F157" s="325"/>
      <c r="G157" s="326"/>
      <c r="H157" s="326"/>
    </row>
    <row r="158" spans="1:8" s="245" customFormat="1" ht="12.75">
      <c r="A158" s="324"/>
      <c r="B158" s="325"/>
      <c r="C158" s="325"/>
      <c r="D158" s="325"/>
      <c r="E158" s="325"/>
      <c r="F158" s="325"/>
      <c r="G158" s="326"/>
      <c r="H158" s="326"/>
    </row>
    <row r="159" spans="1:8" s="245" customFormat="1" ht="12.75">
      <c r="A159" s="324"/>
      <c r="B159" s="325"/>
      <c r="C159" s="325"/>
      <c r="D159" s="325"/>
      <c r="E159" s="325"/>
      <c r="F159" s="325"/>
      <c r="G159" s="326"/>
      <c r="H159" s="326"/>
    </row>
    <row r="160" spans="1:8" s="245" customFormat="1" ht="12.75">
      <c r="A160" s="324"/>
      <c r="B160" s="325"/>
      <c r="C160" s="325"/>
      <c r="D160" s="325"/>
      <c r="E160" s="325"/>
      <c r="F160" s="325"/>
      <c r="G160" s="326"/>
      <c r="H160" s="326"/>
    </row>
    <row r="161" spans="1:8" s="245" customFormat="1" ht="12.75">
      <c r="A161" s="324"/>
      <c r="B161" s="325"/>
      <c r="C161" s="325"/>
      <c r="D161" s="325"/>
      <c r="E161" s="325"/>
      <c r="F161" s="325"/>
      <c r="G161" s="326"/>
      <c r="H161" s="326"/>
    </row>
    <row r="162" spans="1:8" s="245" customFormat="1" ht="12.75">
      <c r="A162" s="324"/>
      <c r="B162" s="325"/>
      <c r="C162" s="325"/>
      <c r="D162" s="325"/>
      <c r="E162" s="325"/>
      <c r="F162" s="325"/>
      <c r="G162" s="326"/>
      <c r="H162" s="326"/>
    </row>
    <row r="163" spans="1:8" s="245" customFormat="1" ht="12.75">
      <c r="A163" s="324"/>
      <c r="B163" s="325"/>
      <c r="C163" s="325"/>
      <c r="D163" s="325"/>
      <c r="E163" s="325"/>
      <c r="F163" s="325"/>
      <c r="G163" s="326"/>
      <c r="H163" s="326"/>
    </row>
    <row r="164" spans="1:8" s="245" customFormat="1" ht="12.75">
      <c r="A164" s="324"/>
      <c r="B164" s="325"/>
      <c r="C164" s="325"/>
      <c r="D164" s="325"/>
      <c r="E164" s="325"/>
      <c r="F164" s="325"/>
      <c r="G164" s="326"/>
      <c r="H164" s="326"/>
    </row>
    <row r="165" spans="1:8" s="245" customFormat="1" ht="12.75">
      <c r="A165" s="324"/>
      <c r="B165" s="325"/>
      <c r="C165" s="325"/>
      <c r="D165" s="325"/>
      <c r="E165" s="325"/>
      <c r="F165" s="325"/>
      <c r="G165" s="326"/>
      <c r="H165" s="326"/>
    </row>
    <row r="166" spans="1:8" s="245" customFormat="1" ht="12.75">
      <c r="A166" s="324"/>
      <c r="B166" s="325"/>
      <c r="C166" s="325"/>
      <c r="D166" s="325"/>
      <c r="E166" s="325"/>
      <c r="F166" s="325"/>
      <c r="G166" s="326"/>
      <c r="H166" s="326"/>
    </row>
    <row r="167" spans="1:8" s="245" customFormat="1" ht="12.75">
      <c r="A167" s="324"/>
      <c r="B167" s="325"/>
      <c r="C167" s="325"/>
      <c r="D167" s="325"/>
      <c r="E167" s="325"/>
      <c r="F167" s="325"/>
      <c r="G167" s="326"/>
      <c r="H167" s="326"/>
    </row>
    <row r="168" spans="1:8" s="245" customFormat="1" ht="12.75">
      <c r="A168" s="324"/>
      <c r="B168" s="325"/>
      <c r="C168" s="325"/>
      <c r="D168" s="325"/>
      <c r="E168" s="325"/>
      <c r="F168" s="325"/>
      <c r="G168" s="326"/>
      <c r="H168" s="326"/>
    </row>
    <row r="169" spans="1:8" s="245" customFormat="1" ht="12.75">
      <c r="A169" s="324"/>
      <c r="B169" s="325"/>
      <c r="C169" s="325"/>
      <c r="D169" s="325"/>
      <c r="E169" s="325"/>
      <c r="F169" s="325"/>
      <c r="G169" s="326"/>
      <c r="H169" s="326"/>
    </row>
    <row r="170" spans="1:8" s="245" customFormat="1" ht="12.75">
      <c r="A170" s="324"/>
      <c r="B170" s="325"/>
      <c r="C170" s="325"/>
      <c r="D170" s="325"/>
      <c r="E170" s="325"/>
      <c r="F170" s="325"/>
      <c r="G170" s="326"/>
      <c r="H170" s="326"/>
    </row>
    <row r="171" spans="1:8" s="245" customFormat="1" ht="12.75">
      <c r="A171" s="324"/>
      <c r="B171" s="325"/>
      <c r="C171" s="325"/>
      <c r="D171" s="325"/>
      <c r="E171" s="325"/>
      <c r="F171" s="325"/>
      <c r="G171" s="326"/>
      <c r="H171" s="326"/>
    </row>
    <row r="172" spans="1:8" s="245" customFormat="1" ht="12.75">
      <c r="A172" s="324"/>
      <c r="B172" s="325"/>
      <c r="C172" s="325"/>
      <c r="D172" s="325"/>
      <c r="E172" s="325"/>
      <c r="F172" s="325"/>
      <c r="G172" s="326"/>
      <c r="H172" s="326"/>
    </row>
    <row r="173" spans="1:8" s="245" customFormat="1" ht="12.75">
      <c r="A173" s="324"/>
      <c r="B173" s="325"/>
      <c r="C173" s="325"/>
      <c r="D173" s="325"/>
      <c r="E173" s="325"/>
      <c r="F173" s="325"/>
      <c r="G173" s="326"/>
      <c r="H173" s="326"/>
    </row>
    <row r="174" spans="1:8" s="245" customFormat="1" ht="12.75">
      <c r="A174" s="324"/>
      <c r="B174" s="325"/>
      <c r="C174" s="325"/>
      <c r="D174" s="325"/>
      <c r="E174" s="325"/>
      <c r="F174" s="325"/>
      <c r="G174" s="326"/>
      <c r="H174" s="326"/>
    </row>
    <row r="175" spans="1:8" s="245" customFormat="1" ht="12.75">
      <c r="A175" s="324"/>
      <c r="B175" s="325"/>
      <c r="C175" s="325"/>
      <c r="D175" s="325"/>
      <c r="E175" s="325"/>
      <c r="F175" s="325"/>
      <c r="G175" s="326"/>
      <c r="H175" s="326"/>
    </row>
    <row r="176" spans="1:8" s="245" customFormat="1" ht="12.75">
      <c r="A176" s="324"/>
      <c r="B176" s="325"/>
      <c r="C176" s="325"/>
      <c r="D176" s="325"/>
      <c r="E176" s="325"/>
      <c r="F176" s="325"/>
      <c r="G176" s="326"/>
      <c r="H176" s="326"/>
    </row>
    <row r="177" spans="2:8" s="324" customFormat="1" ht="12.75">
      <c r="B177" s="325"/>
      <c r="C177" s="325"/>
      <c r="D177" s="325"/>
      <c r="E177" s="325"/>
      <c r="F177" s="325"/>
      <c r="G177" s="326"/>
      <c r="H177" s="326"/>
    </row>
    <row r="178" spans="2:8" s="324" customFormat="1" ht="12.75">
      <c r="B178" s="325"/>
      <c r="C178" s="325"/>
      <c r="D178" s="325"/>
      <c r="E178" s="325"/>
      <c r="F178" s="325"/>
      <c r="G178" s="326"/>
      <c r="H178" s="326"/>
    </row>
    <row r="179" spans="2:8" s="324" customFormat="1" ht="12.75">
      <c r="B179" s="325"/>
      <c r="C179" s="325"/>
      <c r="D179" s="325"/>
      <c r="E179" s="325"/>
      <c r="F179" s="325"/>
      <c r="G179" s="326"/>
      <c r="H179" s="326"/>
    </row>
    <row r="180" spans="2:8" s="324" customFormat="1" ht="12.75">
      <c r="B180" s="325"/>
      <c r="C180" s="325"/>
      <c r="D180" s="325"/>
      <c r="E180" s="325"/>
      <c r="F180" s="325"/>
      <c r="G180" s="326"/>
      <c r="H180" s="326"/>
    </row>
    <row r="181" spans="2:8" s="324" customFormat="1" ht="12.75">
      <c r="B181" s="325"/>
      <c r="C181" s="325"/>
      <c r="D181" s="325"/>
      <c r="E181" s="325"/>
      <c r="F181" s="325"/>
      <c r="G181" s="326"/>
      <c r="H181" s="326"/>
    </row>
    <row r="182" spans="2:8" s="324" customFormat="1" ht="12.75">
      <c r="B182" s="325"/>
      <c r="C182" s="325"/>
      <c r="D182" s="325"/>
      <c r="E182" s="325"/>
      <c r="F182" s="325"/>
      <c r="G182" s="326"/>
      <c r="H182" s="326"/>
    </row>
    <row r="183" spans="2:8" s="324" customFormat="1" ht="12.75">
      <c r="B183" s="325"/>
      <c r="C183" s="325"/>
      <c r="D183" s="325"/>
      <c r="E183" s="325"/>
      <c r="F183" s="325"/>
      <c r="G183" s="326"/>
      <c r="H183" s="326"/>
    </row>
    <row r="184" spans="2:8" s="324" customFormat="1" ht="12.75">
      <c r="B184" s="325"/>
      <c r="C184" s="325"/>
      <c r="D184" s="325"/>
      <c r="E184" s="325"/>
      <c r="F184" s="325"/>
      <c r="G184" s="326"/>
      <c r="H184" s="326"/>
    </row>
    <row r="185" spans="2:8" s="324" customFormat="1" ht="12.75">
      <c r="B185" s="325"/>
      <c r="C185" s="325"/>
      <c r="D185" s="325"/>
      <c r="E185" s="325"/>
      <c r="F185" s="325"/>
      <c r="G185" s="326"/>
      <c r="H185" s="326"/>
    </row>
    <row r="186" spans="2:8" s="324" customFormat="1" ht="12.75">
      <c r="B186" s="325"/>
      <c r="C186" s="325"/>
      <c r="D186" s="325"/>
      <c r="E186" s="325"/>
      <c r="F186" s="325"/>
      <c r="G186" s="326"/>
      <c r="H186" s="326"/>
    </row>
    <row r="187" spans="2:8" s="324" customFormat="1" ht="12.75">
      <c r="B187" s="325"/>
      <c r="C187" s="325"/>
      <c r="D187" s="325"/>
      <c r="E187" s="325"/>
      <c r="F187" s="325"/>
      <c r="G187" s="326"/>
      <c r="H187" s="326"/>
    </row>
    <row r="188" spans="2:8" s="324" customFormat="1" ht="12.75">
      <c r="B188" s="325"/>
      <c r="C188" s="325"/>
      <c r="D188" s="325"/>
      <c r="E188" s="325"/>
      <c r="F188" s="325"/>
      <c r="G188" s="326"/>
      <c r="H188" s="326"/>
    </row>
    <row r="189" spans="2:8" s="324" customFormat="1" ht="12.75">
      <c r="B189" s="325"/>
      <c r="C189" s="325"/>
      <c r="D189" s="325"/>
      <c r="E189" s="325"/>
      <c r="F189" s="325"/>
      <c r="G189" s="326"/>
      <c r="H189" s="326"/>
    </row>
    <row r="190" spans="2:8" s="324" customFormat="1" ht="12.75">
      <c r="B190" s="325"/>
      <c r="C190" s="325"/>
      <c r="D190" s="325"/>
      <c r="E190" s="325"/>
      <c r="F190" s="325"/>
      <c r="G190" s="326"/>
      <c r="H190" s="326"/>
    </row>
    <row r="191" spans="2:8" s="324" customFormat="1" ht="12.75">
      <c r="B191" s="325"/>
      <c r="C191" s="325"/>
      <c r="D191" s="325"/>
      <c r="E191" s="325"/>
      <c r="F191" s="325"/>
      <c r="G191" s="326"/>
      <c r="H191" s="326"/>
    </row>
    <row r="192" spans="2:8" s="324" customFormat="1" ht="12.75">
      <c r="B192" s="325"/>
      <c r="C192" s="325"/>
      <c r="D192" s="325"/>
      <c r="E192" s="325"/>
      <c r="F192" s="325"/>
      <c r="G192" s="326"/>
      <c r="H192" s="326"/>
    </row>
    <row r="193" spans="2:8" s="324" customFormat="1" ht="12.75">
      <c r="B193" s="325"/>
      <c r="C193" s="325"/>
      <c r="D193" s="325"/>
      <c r="E193" s="325"/>
      <c r="F193" s="325"/>
      <c r="G193" s="326"/>
      <c r="H193" s="326"/>
    </row>
    <row r="194" spans="2:8" s="324" customFormat="1" ht="12.75">
      <c r="B194" s="325"/>
      <c r="C194" s="325"/>
      <c r="D194" s="325"/>
      <c r="E194" s="325"/>
      <c r="F194" s="325"/>
      <c r="G194" s="326"/>
      <c r="H194" s="326"/>
    </row>
    <row r="195" spans="2:8" s="324" customFormat="1" ht="12.75">
      <c r="B195" s="325"/>
      <c r="C195" s="325"/>
      <c r="D195" s="325"/>
      <c r="E195" s="325"/>
      <c r="F195" s="325"/>
      <c r="G195" s="326"/>
      <c r="H195" s="326"/>
    </row>
    <row r="196" spans="2:8" s="324" customFormat="1" ht="12.75">
      <c r="B196" s="325"/>
      <c r="C196" s="325"/>
      <c r="D196" s="325"/>
      <c r="E196" s="325"/>
      <c r="F196" s="325"/>
      <c r="G196" s="326"/>
      <c r="H196" s="326"/>
    </row>
    <row r="197" spans="2:8" s="324" customFormat="1" ht="12.75">
      <c r="B197" s="325"/>
      <c r="C197" s="325"/>
      <c r="D197" s="325"/>
      <c r="E197" s="325"/>
      <c r="F197" s="325"/>
      <c r="G197" s="326"/>
      <c r="H197" s="326"/>
    </row>
    <row r="198" spans="2:8" s="324" customFormat="1" ht="12.75">
      <c r="B198" s="325"/>
      <c r="C198" s="325"/>
      <c r="D198" s="325"/>
      <c r="E198" s="325"/>
      <c r="F198" s="325"/>
      <c r="G198" s="326"/>
      <c r="H198" s="326"/>
    </row>
    <row r="199" spans="2:8" s="324" customFormat="1" ht="12.75">
      <c r="B199" s="325"/>
      <c r="C199" s="325"/>
      <c r="D199" s="325"/>
      <c r="E199" s="325"/>
      <c r="F199" s="325"/>
      <c r="G199" s="326"/>
      <c r="H199" s="326"/>
    </row>
    <row r="200" spans="2:8" s="324" customFormat="1" ht="12.75">
      <c r="B200" s="325"/>
      <c r="C200" s="325"/>
      <c r="D200" s="325"/>
      <c r="E200" s="325"/>
      <c r="F200" s="325"/>
      <c r="G200" s="326"/>
      <c r="H200" s="326"/>
    </row>
    <row r="201" spans="2:8" s="324" customFormat="1" ht="12.75">
      <c r="B201" s="325"/>
      <c r="C201" s="325"/>
      <c r="D201" s="325"/>
      <c r="E201" s="325"/>
      <c r="F201" s="325"/>
      <c r="G201" s="326"/>
      <c r="H201" s="326"/>
    </row>
    <row r="202" spans="2:8" s="324" customFormat="1" ht="12.75">
      <c r="B202" s="325"/>
      <c r="C202" s="325"/>
      <c r="D202" s="325"/>
      <c r="E202" s="325"/>
      <c r="F202" s="325"/>
      <c r="G202" s="326"/>
      <c r="H202" s="326"/>
    </row>
    <row r="203" spans="2:8" s="324" customFormat="1" ht="12.75">
      <c r="B203" s="325"/>
      <c r="C203" s="325"/>
      <c r="D203" s="325"/>
      <c r="E203" s="325"/>
      <c r="F203" s="325"/>
      <c r="G203" s="326"/>
      <c r="H203" s="326"/>
    </row>
    <row r="204" spans="2:8" s="324" customFormat="1" ht="12.75">
      <c r="B204" s="325"/>
      <c r="C204" s="325"/>
      <c r="D204" s="325"/>
      <c r="E204" s="325"/>
      <c r="F204" s="325"/>
      <c r="G204" s="326"/>
      <c r="H204" s="326"/>
    </row>
    <row r="205" spans="2:8" s="324" customFormat="1" ht="12.75">
      <c r="B205" s="325"/>
      <c r="C205" s="325"/>
      <c r="D205" s="325"/>
      <c r="E205" s="325"/>
      <c r="F205" s="325"/>
      <c r="G205" s="326"/>
      <c r="H205" s="326"/>
    </row>
    <row r="206" spans="2:8" s="324" customFormat="1" ht="12.75">
      <c r="B206" s="325"/>
      <c r="C206" s="325"/>
      <c r="D206" s="325"/>
      <c r="E206" s="325"/>
      <c r="F206" s="325"/>
      <c r="G206" s="326"/>
      <c r="H206" s="326"/>
    </row>
    <row r="207" spans="2:8" s="324" customFormat="1" ht="12.75">
      <c r="B207" s="325"/>
      <c r="C207" s="325"/>
      <c r="D207" s="325"/>
      <c r="E207" s="325"/>
      <c r="F207" s="325"/>
      <c r="G207" s="326"/>
      <c r="H207" s="326"/>
    </row>
    <row r="208" spans="2:8" s="324" customFormat="1" ht="12.75">
      <c r="B208" s="325"/>
      <c r="C208" s="325"/>
      <c r="D208" s="325"/>
      <c r="E208" s="325"/>
      <c r="F208" s="325"/>
      <c r="G208" s="326"/>
      <c r="H208" s="326"/>
    </row>
    <row r="209" spans="1:8" s="324" customFormat="1" ht="12.75">
      <c r="A209" s="295"/>
      <c r="B209" s="327"/>
      <c r="C209" s="327"/>
      <c r="D209" s="327"/>
      <c r="E209" s="327"/>
      <c r="F209" s="327"/>
      <c r="G209" s="328"/>
      <c r="H209" s="328"/>
    </row>
    <row r="210" spans="1:8" s="324" customFormat="1" ht="12.75">
      <c r="A210" s="295"/>
      <c r="B210" s="327"/>
      <c r="C210" s="327"/>
      <c r="D210" s="327"/>
      <c r="E210" s="327"/>
      <c r="F210" s="327"/>
      <c r="G210" s="328"/>
      <c r="H210" s="328"/>
    </row>
    <row r="211" spans="1:8" s="324" customFormat="1" ht="12.75">
      <c r="A211" s="295"/>
      <c r="B211" s="327"/>
      <c r="C211" s="327"/>
      <c r="D211" s="327"/>
      <c r="E211" s="327"/>
      <c r="F211" s="327"/>
      <c r="G211" s="328"/>
      <c r="H211" s="328"/>
    </row>
    <row r="212" spans="1:8" s="324" customFormat="1" ht="12.75">
      <c r="A212" s="295"/>
      <c r="B212" s="327"/>
      <c r="C212" s="327"/>
      <c r="D212" s="327"/>
      <c r="E212" s="327"/>
      <c r="F212" s="327"/>
      <c r="G212" s="328"/>
      <c r="H212" s="328"/>
    </row>
    <row r="213" spans="1:8" s="324" customFormat="1" ht="12.75">
      <c r="A213" s="295"/>
      <c r="B213" s="327"/>
      <c r="C213" s="327"/>
      <c r="D213" s="327"/>
      <c r="E213" s="327"/>
      <c r="F213" s="327"/>
      <c r="G213" s="328"/>
      <c r="H213" s="328"/>
    </row>
    <row r="214" spans="1:8" s="324" customFormat="1" ht="12.75">
      <c r="A214" s="295"/>
      <c r="B214" s="327"/>
      <c r="C214" s="327"/>
      <c r="D214" s="327"/>
      <c r="E214" s="327"/>
      <c r="F214" s="327"/>
      <c r="G214" s="328"/>
      <c r="H214" s="328"/>
    </row>
    <row r="215" spans="1:8" s="324" customFormat="1" ht="12.75">
      <c r="A215" s="295"/>
      <c r="B215" s="327"/>
      <c r="C215" s="327"/>
      <c r="D215" s="327"/>
      <c r="E215" s="327"/>
      <c r="F215" s="327"/>
      <c r="G215" s="328"/>
      <c r="H215" s="328"/>
    </row>
    <row r="216" spans="1:8" s="324" customFormat="1" ht="12.75">
      <c r="A216" s="295"/>
      <c r="B216" s="327"/>
      <c r="C216" s="327"/>
      <c r="D216" s="327"/>
      <c r="E216" s="327"/>
      <c r="F216" s="327"/>
      <c r="G216" s="328"/>
      <c r="H216" s="328"/>
    </row>
    <row r="217" spans="1:8" s="324" customFormat="1" ht="12.75">
      <c r="A217" s="295"/>
      <c r="B217" s="327"/>
      <c r="C217" s="327"/>
      <c r="D217" s="327"/>
      <c r="E217" s="327"/>
      <c r="F217" s="327"/>
      <c r="G217" s="328"/>
      <c r="H217" s="328"/>
    </row>
    <row r="218" spans="1:8" s="324" customFormat="1" ht="12.75">
      <c r="A218" s="295"/>
      <c r="B218" s="327"/>
      <c r="C218" s="327"/>
      <c r="D218" s="327"/>
      <c r="E218" s="327"/>
      <c r="F218" s="327"/>
      <c r="G218" s="328"/>
      <c r="H218" s="328"/>
    </row>
    <row r="219" spans="1:8" s="324" customFormat="1" ht="12.75">
      <c r="A219" s="295"/>
      <c r="B219" s="327"/>
      <c r="C219" s="327"/>
      <c r="D219" s="327"/>
      <c r="E219" s="327"/>
      <c r="F219" s="327"/>
      <c r="G219" s="328"/>
      <c r="H219" s="328"/>
    </row>
    <row r="220" spans="1:8" s="324" customFormat="1" ht="12.75">
      <c r="A220" s="295"/>
      <c r="B220" s="327"/>
      <c r="C220" s="327"/>
      <c r="D220" s="327"/>
      <c r="E220" s="327"/>
      <c r="F220" s="327"/>
      <c r="G220" s="328"/>
      <c r="H220" s="328"/>
    </row>
    <row r="221" spans="1:8" s="324" customFormat="1" ht="12.75">
      <c r="A221" s="295"/>
      <c r="B221" s="327"/>
      <c r="C221" s="327"/>
      <c r="D221" s="327"/>
      <c r="E221" s="327"/>
      <c r="F221" s="327"/>
      <c r="G221" s="328"/>
      <c r="H221" s="328"/>
    </row>
    <row r="222" spans="1:8" s="324" customFormat="1" ht="12.75">
      <c r="A222" s="295"/>
      <c r="B222" s="327"/>
      <c r="C222" s="327"/>
      <c r="D222" s="327"/>
      <c r="E222" s="327"/>
      <c r="F222" s="327"/>
      <c r="G222" s="328"/>
      <c r="H222" s="328"/>
    </row>
    <row r="223" spans="1:8" s="324" customFormat="1" ht="12.75">
      <c r="A223" s="295"/>
      <c r="B223" s="327"/>
      <c r="C223" s="327"/>
      <c r="D223" s="327"/>
      <c r="E223" s="327"/>
      <c r="F223" s="327"/>
      <c r="G223" s="328"/>
      <c r="H223" s="328"/>
    </row>
    <row r="224" spans="1:8" s="324" customFormat="1" ht="12.75">
      <c r="A224" s="295"/>
      <c r="B224" s="327"/>
      <c r="C224" s="327"/>
      <c r="D224" s="327"/>
      <c r="E224" s="327"/>
      <c r="F224" s="327"/>
      <c r="G224" s="328"/>
      <c r="H224" s="328"/>
    </row>
    <row r="225" spans="1:8" s="324" customFormat="1" ht="12.75">
      <c r="A225" s="295"/>
      <c r="B225" s="327"/>
      <c r="C225" s="327"/>
      <c r="D225" s="327"/>
      <c r="E225" s="327"/>
      <c r="F225" s="327"/>
      <c r="G225" s="328"/>
      <c r="H225" s="328"/>
    </row>
    <row r="226" spans="1:8" s="324" customFormat="1" ht="12.75">
      <c r="A226" s="295"/>
      <c r="B226" s="327"/>
      <c r="C226" s="327"/>
      <c r="D226" s="327"/>
      <c r="E226" s="327"/>
      <c r="F226" s="327"/>
      <c r="G226" s="328"/>
      <c r="H226" s="328"/>
    </row>
    <row r="227" spans="1:8" s="324" customFormat="1" ht="12.75">
      <c r="A227" s="295"/>
      <c r="B227" s="327"/>
      <c r="C227" s="327"/>
      <c r="D227" s="327"/>
      <c r="E227" s="327"/>
      <c r="F227" s="327"/>
      <c r="G227" s="328"/>
      <c r="H227" s="328"/>
    </row>
    <row r="228" spans="1:8" s="324" customFormat="1" ht="12.75">
      <c r="A228" s="295"/>
      <c r="B228" s="327"/>
      <c r="C228" s="327"/>
      <c r="D228" s="327"/>
      <c r="E228" s="327"/>
      <c r="F228" s="327"/>
      <c r="G228" s="328"/>
      <c r="H228" s="328"/>
    </row>
    <row r="229" spans="1:8" s="324" customFormat="1" ht="12.75">
      <c r="A229" s="295"/>
      <c r="B229" s="327"/>
      <c r="C229" s="327"/>
      <c r="D229" s="327"/>
      <c r="E229" s="327"/>
      <c r="F229" s="327"/>
      <c r="G229" s="328"/>
      <c r="H229" s="328"/>
    </row>
    <row r="230" spans="1:8" s="324" customFormat="1" ht="12.75">
      <c r="A230" s="295"/>
      <c r="B230" s="327"/>
      <c r="C230" s="327"/>
      <c r="D230" s="327"/>
      <c r="E230" s="327"/>
      <c r="F230" s="327"/>
      <c r="G230" s="328"/>
      <c r="H230" s="328"/>
    </row>
    <row r="231" spans="1:8" s="324" customFormat="1" ht="12.75">
      <c r="A231" s="295"/>
      <c r="B231" s="327"/>
      <c r="C231" s="327"/>
      <c r="D231" s="327"/>
      <c r="E231" s="327"/>
      <c r="F231" s="327"/>
      <c r="G231" s="328"/>
      <c r="H231" s="328"/>
    </row>
    <row r="232" spans="1:8" s="324" customFormat="1" ht="12.75">
      <c r="A232" s="295"/>
      <c r="B232" s="327"/>
      <c r="C232" s="327"/>
      <c r="D232" s="327"/>
      <c r="E232" s="327"/>
      <c r="F232" s="327"/>
      <c r="G232" s="328"/>
      <c r="H232" s="328"/>
    </row>
    <row r="233" spans="1:8" s="324" customFormat="1" ht="12.75">
      <c r="A233" s="295"/>
      <c r="B233" s="327"/>
      <c r="C233" s="327"/>
      <c r="D233" s="327"/>
      <c r="E233" s="327"/>
      <c r="F233" s="327"/>
      <c r="G233" s="328"/>
      <c r="H233" s="328"/>
    </row>
    <row r="234" spans="1:8" s="324" customFormat="1" ht="12.75">
      <c r="A234" s="295"/>
      <c r="B234" s="327"/>
      <c r="C234" s="327"/>
      <c r="D234" s="327"/>
      <c r="E234" s="327"/>
      <c r="F234" s="327"/>
      <c r="G234" s="328"/>
      <c r="H234" s="328"/>
    </row>
    <row r="235" spans="1:8" s="324" customFormat="1" ht="12.75">
      <c r="A235" s="295"/>
      <c r="B235" s="327"/>
      <c r="C235" s="327"/>
      <c r="D235" s="327"/>
      <c r="E235" s="327"/>
      <c r="F235" s="327"/>
      <c r="G235" s="328"/>
      <c r="H235" s="328"/>
    </row>
    <row r="236" spans="1:8" s="324" customFormat="1" ht="12.75">
      <c r="A236" s="295"/>
      <c r="B236" s="327"/>
      <c r="C236" s="327"/>
      <c r="D236" s="327"/>
      <c r="E236" s="327"/>
      <c r="F236" s="327"/>
      <c r="G236" s="328"/>
      <c r="H236" s="328"/>
    </row>
    <row r="237" spans="1:8" s="324" customFormat="1" ht="12.75">
      <c r="A237" s="295"/>
      <c r="B237" s="327"/>
      <c r="C237" s="327"/>
      <c r="D237" s="327"/>
      <c r="E237" s="327"/>
      <c r="F237" s="327"/>
      <c r="G237" s="328"/>
      <c r="H237" s="328"/>
    </row>
    <row r="238" spans="1:8" s="324" customFormat="1" ht="12.75">
      <c r="A238" s="295"/>
      <c r="B238" s="327"/>
      <c r="C238" s="327"/>
      <c r="D238" s="327"/>
      <c r="E238" s="327"/>
      <c r="F238" s="327"/>
      <c r="G238" s="328"/>
      <c r="H238" s="328"/>
    </row>
    <row r="239" spans="1:8" s="324" customFormat="1" ht="12.75">
      <c r="A239" s="295"/>
      <c r="B239" s="327"/>
      <c r="C239" s="327"/>
      <c r="D239" s="327"/>
      <c r="E239" s="327"/>
      <c r="F239" s="327"/>
      <c r="G239" s="328"/>
      <c r="H239" s="328"/>
    </row>
    <row r="240" spans="1:8" s="324" customFormat="1" ht="12.75">
      <c r="A240" s="295"/>
      <c r="B240" s="327"/>
      <c r="C240" s="327"/>
      <c r="D240" s="327"/>
      <c r="E240" s="327"/>
      <c r="F240" s="327"/>
      <c r="G240" s="328"/>
      <c r="H240" s="328"/>
    </row>
    <row r="241" spans="1:8" s="324" customFormat="1" ht="12.75">
      <c r="A241" s="295"/>
      <c r="B241" s="327"/>
      <c r="C241" s="327"/>
      <c r="D241" s="327"/>
      <c r="E241" s="327"/>
      <c r="F241" s="327"/>
      <c r="G241" s="328"/>
      <c r="H241" s="328"/>
    </row>
    <row r="242" spans="1:8" s="324" customFormat="1" ht="12.75">
      <c r="A242" s="295"/>
      <c r="B242" s="327"/>
      <c r="C242" s="327"/>
      <c r="D242" s="327"/>
      <c r="E242" s="327"/>
      <c r="F242" s="327"/>
      <c r="G242" s="328"/>
      <c r="H242" s="328"/>
    </row>
    <row r="243" spans="1:8" s="324" customFormat="1" ht="12.75">
      <c r="A243" s="295"/>
      <c r="B243" s="327"/>
      <c r="C243" s="327"/>
      <c r="D243" s="327"/>
      <c r="E243" s="327"/>
      <c r="F243" s="327"/>
      <c r="G243" s="328"/>
      <c r="H243" s="328"/>
    </row>
    <row r="244" spans="1:8" s="324" customFormat="1" ht="12.75">
      <c r="A244" s="295"/>
      <c r="B244" s="327"/>
      <c r="C244" s="327"/>
      <c r="D244" s="327"/>
      <c r="E244" s="327"/>
      <c r="F244" s="327"/>
      <c r="G244" s="328"/>
      <c r="H244" s="328"/>
    </row>
    <row r="245" spans="1:8" s="324" customFormat="1" ht="12.75">
      <c r="A245" s="295"/>
      <c r="B245" s="327"/>
      <c r="C245" s="327"/>
      <c r="D245" s="327"/>
      <c r="E245" s="327"/>
      <c r="F245" s="327"/>
      <c r="G245" s="328"/>
      <c r="H245" s="328"/>
    </row>
    <row r="246" spans="1:8" s="324" customFormat="1" ht="12.75">
      <c r="A246" s="295"/>
      <c r="B246" s="327"/>
      <c r="C246" s="327"/>
      <c r="D246" s="327"/>
      <c r="E246" s="327"/>
      <c r="F246" s="327"/>
      <c r="G246" s="328"/>
      <c r="H246" s="328"/>
    </row>
    <row r="247" spans="1:8" s="324" customFormat="1" ht="12.75">
      <c r="A247" s="295"/>
      <c r="B247" s="327"/>
      <c r="C247" s="327"/>
      <c r="D247" s="327"/>
      <c r="E247" s="327"/>
      <c r="F247" s="327"/>
      <c r="G247" s="328"/>
      <c r="H247" s="328"/>
    </row>
    <row r="248" spans="1:8" s="324" customFormat="1" ht="12.75">
      <c r="A248" s="295"/>
      <c r="B248" s="327"/>
      <c r="C248" s="327"/>
      <c r="D248" s="327"/>
      <c r="E248" s="327"/>
      <c r="F248" s="327"/>
      <c r="G248" s="328"/>
      <c r="H248" s="328"/>
    </row>
    <row r="249" spans="1:8" s="324" customFormat="1" ht="12.75">
      <c r="A249" s="295"/>
      <c r="B249" s="327"/>
      <c r="C249" s="327"/>
      <c r="D249" s="327"/>
      <c r="E249" s="327"/>
      <c r="F249" s="327"/>
      <c r="G249" s="328"/>
      <c r="H249" s="328"/>
    </row>
    <row r="250" spans="1:8" s="324" customFormat="1" ht="12.75">
      <c r="A250" s="295"/>
      <c r="B250" s="327"/>
      <c r="C250" s="327"/>
      <c r="D250" s="327"/>
      <c r="E250" s="327"/>
      <c r="F250" s="327"/>
      <c r="G250" s="328"/>
      <c r="H250" s="328"/>
    </row>
    <row r="251" spans="1:8" s="324" customFormat="1" ht="12.75">
      <c r="A251" s="295"/>
      <c r="B251" s="327"/>
      <c r="C251" s="327"/>
      <c r="D251" s="327"/>
      <c r="E251" s="327"/>
      <c r="F251" s="327"/>
      <c r="G251" s="328"/>
      <c r="H251" s="328"/>
    </row>
    <row r="252" spans="1:8" s="324" customFormat="1" ht="12.75">
      <c r="A252" s="295"/>
      <c r="B252" s="327"/>
      <c r="C252" s="327"/>
      <c r="D252" s="327"/>
      <c r="E252" s="327"/>
      <c r="F252" s="327"/>
      <c r="G252" s="328"/>
      <c r="H252" s="328"/>
    </row>
    <row r="253" spans="1:8" s="324" customFormat="1" ht="12.75">
      <c r="A253" s="295"/>
      <c r="B253" s="327"/>
      <c r="C253" s="327"/>
      <c r="D253" s="327"/>
      <c r="E253" s="327"/>
      <c r="F253" s="327"/>
      <c r="G253" s="328"/>
      <c r="H253" s="328"/>
    </row>
    <row r="254" spans="1:8" s="324" customFormat="1" ht="12.75">
      <c r="A254" s="295"/>
      <c r="B254" s="327"/>
      <c r="C254" s="327"/>
      <c r="D254" s="327"/>
      <c r="E254" s="327"/>
      <c r="F254" s="327"/>
      <c r="G254" s="328"/>
      <c r="H254" s="328"/>
    </row>
    <row r="255" spans="1:8" s="324" customFormat="1" ht="12.75">
      <c r="A255" s="295"/>
      <c r="B255" s="327"/>
      <c r="C255" s="327"/>
      <c r="D255" s="327"/>
      <c r="E255" s="327"/>
      <c r="F255" s="327"/>
      <c r="G255" s="328"/>
      <c r="H255" s="328"/>
    </row>
    <row r="256" spans="1:8" s="324" customFormat="1" ht="12.75">
      <c r="A256" s="295"/>
      <c r="B256" s="327"/>
      <c r="C256" s="327"/>
      <c r="D256" s="327"/>
      <c r="E256" s="327"/>
      <c r="F256" s="327"/>
      <c r="G256" s="328"/>
      <c r="H256" s="328"/>
    </row>
    <row r="257" spans="1:8" s="324" customFormat="1" ht="12.75">
      <c r="A257" s="295"/>
      <c r="B257" s="327"/>
      <c r="C257" s="327"/>
      <c r="D257" s="327"/>
      <c r="E257" s="327"/>
      <c r="F257" s="327"/>
      <c r="G257" s="328"/>
      <c r="H257" s="328"/>
    </row>
    <row r="258" spans="1:8" s="324" customFormat="1" ht="12.75">
      <c r="A258" s="295"/>
      <c r="B258" s="327"/>
      <c r="C258" s="327"/>
      <c r="D258" s="327"/>
      <c r="E258" s="327"/>
      <c r="F258" s="327"/>
      <c r="G258" s="328"/>
      <c r="H258" s="328"/>
    </row>
    <row r="259" spans="1:8" s="324" customFormat="1" ht="12.75">
      <c r="A259" s="295"/>
      <c r="B259" s="327"/>
      <c r="C259" s="327"/>
      <c r="D259" s="327"/>
      <c r="E259" s="327"/>
      <c r="F259" s="327"/>
      <c r="G259" s="328"/>
      <c r="H259" s="328"/>
    </row>
    <row r="260" spans="1:8" s="324" customFormat="1" ht="12.75">
      <c r="A260" s="295"/>
      <c r="B260" s="327"/>
      <c r="C260" s="327"/>
      <c r="D260" s="327"/>
      <c r="E260" s="327"/>
      <c r="F260" s="327"/>
      <c r="G260" s="328"/>
      <c r="H260" s="328"/>
    </row>
    <row r="261" spans="1:8" s="324" customFormat="1" ht="12.75">
      <c r="A261" s="295"/>
      <c r="B261" s="327"/>
      <c r="C261" s="327"/>
      <c r="D261" s="327"/>
      <c r="E261" s="327"/>
      <c r="F261" s="327"/>
      <c r="G261" s="328"/>
      <c r="H261" s="328"/>
    </row>
    <row r="262" spans="1:8" s="324" customFormat="1" ht="12.75">
      <c r="A262" s="295"/>
      <c r="B262" s="327"/>
      <c r="C262" s="327"/>
      <c r="D262" s="327"/>
      <c r="E262" s="327"/>
      <c r="F262" s="327"/>
      <c r="G262" s="328"/>
      <c r="H262" s="328"/>
    </row>
    <row r="263" spans="1:8" s="324" customFormat="1" ht="12.75">
      <c r="A263" s="295"/>
      <c r="B263" s="327"/>
      <c r="C263" s="327"/>
      <c r="D263" s="327"/>
      <c r="E263" s="327"/>
      <c r="F263" s="327"/>
      <c r="G263" s="328"/>
      <c r="H263" s="328"/>
    </row>
    <row r="264" spans="1:8" s="324" customFormat="1" ht="12.75">
      <c r="A264" s="295"/>
      <c r="B264" s="327"/>
      <c r="C264" s="327"/>
      <c r="D264" s="327"/>
      <c r="E264" s="327"/>
      <c r="F264" s="327"/>
      <c r="G264" s="328"/>
      <c r="H264" s="328"/>
    </row>
    <row r="265" spans="1:8" s="324" customFormat="1" ht="12.75">
      <c r="A265" s="295"/>
      <c r="B265" s="327"/>
      <c r="C265" s="327"/>
      <c r="D265" s="327"/>
      <c r="E265" s="327"/>
      <c r="F265" s="327"/>
      <c r="G265" s="328"/>
      <c r="H265" s="328"/>
    </row>
    <row r="266" spans="1:8" s="324" customFormat="1" ht="12.75">
      <c r="A266" s="295"/>
      <c r="B266" s="327"/>
      <c r="C266" s="327"/>
      <c r="D266" s="327"/>
      <c r="E266" s="327"/>
      <c r="F266" s="327"/>
      <c r="G266" s="328"/>
      <c r="H266" s="328"/>
    </row>
    <row r="267" spans="1:8" s="324" customFormat="1" ht="12.75">
      <c r="A267" s="295"/>
      <c r="B267" s="327"/>
      <c r="C267" s="327"/>
      <c r="D267" s="327"/>
      <c r="E267" s="327"/>
      <c r="F267" s="327"/>
      <c r="G267" s="328"/>
      <c r="H267" s="328"/>
    </row>
    <row r="268" spans="1:8" s="324" customFormat="1" ht="12.75">
      <c r="A268" s="295"/>
      <c r="B268" s="327"/>
      <c r="C268" s="327"/>
      <c r="D268" s="327"/>
      <c r="E268" s="327"/>
      <c r="F268" s="327"/>
      <c r="G268" s="328"/>
      <c r="H268" s="328"/>
    </row>
    <row r="269" spans="1:8" s="324" customFormat="1" ht="12.75">
      <c r="A269" s="295"/>
      <c r="B269" s="327"/>
      <c r="C269" s="327"/>
      <c r="D269" s="327"/>
      <c r="E269" s="327"/>
      <c r="F269" s="327"/>
      <c r="G269" s="328"/>
      <c r="H269" s="328"/>
    </row>
    <row r="270" spans="1:8" s="324" customFormat="1" ht="12.75">
      <c r="A270" s="295"/>
      <c r="B270" s="327"/>
      <c r="C270" s="327"/>
      <c r="D270" s="327"/>
      <c r="E270" s="327"/>
      <c r="F270" s="327"/>
      <c r="G270" s="328"/>
      <c r="H270" s="328"/>
    </row>
    <row r="271" spans="1:8" s="324" customFormat="1" ht="12.75">
      <c r="A271" s="295"/>
      <c r="B271" s="327"/>
      <c r="C271" s="327"/>
      <c r="D271" s="327"/>
      <c r="E271" s="327"/>
      <c r="F271" s="327"/>
      <c r="G271" s="328"/>
      <c r="H271" s="328"/>
    </row>
    <row r="272" spans="1:8" s="324" customFormat="1" ht="12.75">
      <c r="A272" s="295"/>
      <c r="B272" s="327"/>
      <c r="C272" s="327"/>
      <c r="D272" s="327"/>
      <c r="E272" s="327"/>
      <c r="F272" s="327"/>
      <c r="G272" s="328"/>
      <c r="H272" s="328"/>
    </row>
    <row r="273" spans="1:8" s="324" customFormat="1" ht="12.75">
      <c r="A273" s="295"/>
      <c r="B273" s="327"/>
      <c r="C273" s="327"/>
      <c r="D273" s="327"/>
      <c r="E273" s="327"/>
      <c r="F273" s="327"/>
      <c r="G273" s="328"/>
      <c r="H273" s="328"/>
    </row>
    <row r="274" spans="1:8" s="324" customFormat="1" ht="12.75">
      <c r="A274" s="295"/>
      <c r="B274" s="327"/>
      <c r="C274" s="327"/>
      <c r="D274" s="327"/>
      <c r="E274" s="327"/>
      <c r="F274" s="327"/>
      <c r="G274" s="328"/>
      <c r="H274" s="328"/>
    </row>
    <row r="275" spans="1:8" s="324" customFormat="1" ht="12.75">
      <c r="A275" s="295"/>
      <c r="B275" s="327"/>
      <c r="C275" s="327"/>
      <c r="D275" s="327"/>
      <c r="E275" s="327"/>
      <c r="F275" s="327"/>
      <c r="G275" s="328"/>
      <c r="H275" s="328"/>
    </row>
    <row r="276" spans="1:8" s="324" customFormat="1" ht="12.75">
      <c r="A276" s="295"/>
      <c r="B276" s="327"/>
      <c r="C276" s="327"/>
      <c r="D276" s="327"/>
      <c r="E276" s="327"/>
      <c r="F276" s="327"/>
      <c r="G276" s="328"/>
      <c r="H276" s="328"/>
    </row>
    <row r="277" spans="1:8" s="324" customFormat="1" ht="12.75">
      <c r="A277" s="295"/>
      <c r="B277" s="327"/>
      <c r="C277" s="327"/>
      <c r="D277" s="327"/>
      <c r="E277" s="327"/>
      <c r="F277" s="327"/>
      <c r="G277" s="328"/>
      <c r="H277" s="328"/>
    </row>
    <row r="278" spans="1:8" s="324" customFormat="1" ht="12.75">
      <c r="A278" s="295"/>
      <c r="B278" s="327"/>
      <c r="C278" s="327"/>
      <c r="D278" s="327"/>
      <c r="E278" s="327"/>
      <c r="F278" s="327"/>
      <c r="G278" s="328"/>
      <c r="H278" s="328"/>
    </row>
    <row r="279" spans="1:8" s="324" customFormat="1" ht="12.75">
      <c r="A279" s="295"/>
      <c r="B279" s="327"/>
      <c r="C279" s="327"/>
      <c r="D279" s="327"/>
      <c r="E279" s="327"/>
      <c r="F279" s="327"/>
      <c r="G279" s="328"/>
      <c r="H279" s="328"/>
    </row>
    <row r="280" spans="1:8" s="324" customFormat="1" ht="12.75">
      <c r="A280" s="295"/>
      <c r="B280" s="327"/>
      <c r="C280" s="327"/>
      <c r="D280" s="327"/>
      <c r="E280" s="327"/>
      <c r="F280" s="327"/>
      <c r="G280" s="328"/>
      <c r="H280" s="328"/>
    </row>
    <row r="281" spans="1:8" s="324" customFormat="1" ht="12.75">
      <c r="A281" s="295"/>
      <c r="B281" s="327"/>
      <c r="C281" s="327"/>
      <c r="D281" s="327"/>
      <c r="E281" s="327"/>
      <c r="F281" s="327"/>
      <c r="G281" s="328"/>
      <c r="H281" s="328"/>
    </row>
    <row r="282" spans="1:8" s="324" customFormat="1" ht="12.75">
      <c r="A282" s="295"/>
      <c r="B282" s="327"/>
      <c r="C282" s="327"/>
      <c r="D282" s="327"/>
      <c r="E282" s="327"/>
      <c r="F282" s="327"/>
      <c r="G282" s="328"/>
      <c r="H282" s="328"/>
    </row>
    <row r="283" spans="1:8" s="324" customFormat="1" ht="12.75">
      <c r="A283" s="295"/>
      <c r="B283" s="327"/>
      <c r="C283" s="327"/>
      <c r="D283" s="327"/>
      <c r="E283" s="327"/>
      <c r="F283" s="327"/>
      <c r="G283" s="328"/>
      <c r="H283" s="328"/>
    </row>
    <row r="284" spans="1:8" s="324" customFormat="1" ht="12.75">
      <c r="A284" s="295"/>
      <c r="B284" s="327"/>
      <c r="C284" s="327"/>
      <c r="D284" s="327"/>
      <c r="E284" s="327"/>
      <c r="F284" s="327"/>
      <c r="G284" s="328"/>
      <c r="H284" s="328"/>
    </row>
  </sheetData>
  <sheetProtection selectLockedCells="1" selectUnlockedCells="1"/>
  <printOptions horizontalCentered="1" verticalCentered="1"/>
  <pageMargins left="0.7480314960629921" right="0.7480314960629921" top="0.984251968503937" bottom="0.984251968503937" header="0.5118110236220472" footer="0.5118110236220472"/>
  <pageSetup fitToHeight="1" fitToWidth="1" horizontalDpi="300" verticalDpi="300" orientation="landscape" paperSize="9" scale="85" r:id="rId1"/>
  <headerFooter alignWithMargins="0">
    <oddHeader>&amp;C&amp;"Arial,Bold"&amp;12ASHELDHAM AND DENGIE PARISH COUNCIL
PAYMENTS FOR MARCH 2022&amp;R07/03/2022</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Sarah</cp:lastModifiedBy>
  <cp:lastPrinted>2022-04-12T13:31:08Z</cp:lastPrinted>
  <dcterms:created xsi:type="dcterms:W3CDTF">2020-05-06T08:11:49Z</dcterms:created>
  <dcterms:modified xsi:type="dcterms:W3CDTF">2022-06-29T11:23:32Z</dcterms:modified>
  <cp:category/>
  <cp:version/>
  <cp:contentType/>
  <cp:contentStatus/>
</cp:coreProperties>
</file>